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720" windowWidth="20730" windowHeight="8370" tabRatio="893"/>
  </bookViews>
  <sheets>
    <sheet name="Handicap Competition" sheetId="28" r:id="rId1"/>
    <sheet name="Division 1" sheetId="27" r:id="rId2"/>
    <sheet name="Division 2" sheetId="26" r:id="rId3"/>
    <sheet name="Division 3" sheetId="25" r:id="rId4"/>
    <sheet name="Division 4" sheetId="24" r:id="rId5"/>
    <sheet name="Division 5" sheetId="21" r:id="rId6"/>
    <sheet name="Division 6" sheetId="23" r:id="rId7"/>
    <sheet name="Division 7" sheetId="22" r:id="rId8"/>
    <sheet name="(1) Stainland Winter Handicap" sheetId="31" r:id="rId9"/>
    <sheet name="(2) Skipton XCountry" sheetId="32" r:id="rId10"/>
    <sheet name="(3) Hot Toddy" sheetId="33" r:id="rId11"/>
    <sheet name="(4a-d) Track Races 1-4" sheetId="35" r:id="rId12"/>
    <sheet name="(5) Overgate" sheetId="36" r:id="rId13"/>
    <sheet name="(6) Coiners" sheetId="37" r:id="rId14"/>
    <sheet name="(7) School Run" sheetId="38" r:id="rId15"/>
    <sheet name="(8) Joe Percy" sheetId="39" r:id="rId16"/>
    <sheet name="(9) Eccup" sheetId="41" r:id="rId17"/>
    <sheet name="(10) Helen Windsor" sheetId="43" r:id="rId18"/>
    <sheet name="(11) Flat Cap" sheetId="45" r:id="rId19"/>
    <sheet name="(12) (Wo)Man V. Barge" sheetId="46" r:id="rId20"/>
    <sheet name="(13) Kirkwood Hospice" sheetId="47" r:id="rId21"/>
    <sheet name="(14) Hades Hill" sheetId="49" r:id="rId22"/>
    <sheet name="(15) Rombalds Romp" sheetId="51" r:id="rId23"/>
    <sheet name="(16) Guy Fawkes" sheetId="53" r:id="rId24"/>
    <sheet name="(17) Clowne" sheetId="55" r:id="rId25"/>
    <sheet name="(18) Queensbury XC" sheetId="56" r:id="rId26"/>
    <sheet name="(19) Hudds Park Run" sheetId="29" r:id="rId27"/>
    <sheet name="(20) Halifax Park Run" sheetId="30" r:id="rId28"/>
  </sheets>
  <calcPr calcId="125725"/>
</workbook>
</file>

<file path=xl/calcChain.xml><?xml version="1.0" encoding="utf-8"?>
<calcChain xmlns="http://schemas.openxmlformats.org/spreadsheetml/2006/main">
  <c r="A6" i="2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P48" i="35"/>
  <c r="P41"/>
  <c r="P36"/>
  <c r="P42"/>
  <c r="P38"/>
  <c r="P33"/>
  <c r="P30"/>
  <c r="P27"/>
  <c r="P26"/>
  <c r="P21"/>
  <c r="P14"/>
  <c r="P18"/>
  <c r="P16"/>
  <c r="P13"/>
  <c r="P11"/>
  <c r="P9"/>
  <c r="L48"/>
  <c r="L42"/>
  <c r="L38"/>
  <c r="L33"/>
  <c r="L34"/>
  <c r="L30"/>
  <c r="L27"/>
  <c r="L26"/>
  <c r="L11"/>
  <c r="W45" i="28"/>
  <c r="X45"/>
  <c r="H47" i="55"/>
  <c r="H46"/>
  <c r="H45"/>
  <c r="H44"/>
  <c r="H43"/>
  <c r="H42"/>
  <c r="H41"/>
  <c r="H40"/>
  <c r="H38"/>
  <c r="H37"/>
  <c r="H36"/>
  <c r="H35"/>
  <c r="H32"/>
  <c r="H31"/>
  <c r="H30"/>
  <c r="H27"/>
  <c r="H26"/>
  <c r="H25"/>
  <c r="H24"/>
  <c r="H22"/>
  <c r="H20"/>
  <c r="H19"/>
  <c r="H18"/>
  <c r="H17"/>
  <c r="H16"/>
  <c r="H15"/>
  <c r="H14"/>
  <c r="H13"/>
  <c r="H9"/>
  <c r="H12"/>
  <c r="H10"/>
  <c r="H7"/>
  <c r="H11"/>
  <c r="A6" i="30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H70" i="53"/>
  <c r="H69"/>
  <c r="H67"/>
  <c r="H66"/>
  <c r="H63"/>
  <c r="H61"/>
  <c r="H60"/>
  <c r="H59"/>
  <c r="H57"/>
  <c r="H53"/>
  <c r="H52"/>
  <c r="H51"/>
  <c r="H50"/>
  <c r="H48"/>
  <c r="H47"/>
  <c r="H45"/>
  <c r="H44"/>
  <c r="H43"/>
  <c r="H42"/>
  <c r="H41"/>
  <c r="H38"/>
  <c r="H37"/>
  <c r="H36"/>
  <c r="H35"/>
  <c r="H34"/>
  <c r="H33"/>
  <c r="H32"/>
  <c r="H31"/>
  <c r="H30"/>
  <c r="H28"/>
  <c r="H26"/>
  <c r="H25"/>
  <c r="H24"/>
  <c r="H23"/>
  <c r="H22"/>
  <c r="H20"/>
  <c r="H19"/>
  <c r="H18"/>
  <c r="H17"/>
  <c r="H16"/>
  <c r="H15"/>
  <c r="H14"/>
  <c r="H13"/>
  <c r="H12"/>
  <c r="H11"/>
  <c r="H10"/>
  <c r="H9"/>
  <c r="H8"/>
  <c r="H7"/>
  <c r="H22" i="51"/>
  <c r="H21"/>
  <c r="H20"/>
  <c r="H19"/>
  <c r="H18"/>
  <c r="H17"/>
  <c r="H16"/>
  <c r="H15"/>
  <c r="H14"/>
  <c r="H13"/>
  <c r="H12"/>
  <c r="H11"/>
  <c r="H10"/>
  <c r="H9"/>
  <c r="H8"/>
  <c r="H7"/>
  <c r="L52" i="35"/>
  <c r="L50"/>
  <c r="L37"/>
  <c r="L36"/>
  <c r="L32"/>
  <c r="L31"/>
  <c r="L28"/>
  <c r="L21"/>
  <c r="L19"/>
  <c r="L14"/>
  <c r="L9"/>
  <c r="H23" i="49"/>
  <c r="H22"/>
  <c r="H21"/>
  <c r="H20"/>
  <c r="H19"/>
  <c r="H18"/>
  <c r="H17"/>
  <c r="H16"/>
  <c r="H15"/>
  <c r="H14"/>
  <c r="H13"/>
  <c r="H12"/>
  <c r="H11"/>
  <c r="H10"/>
  <c r="H9"/>
  <c r="H8"/>
  <c r="H7"/>
  <c r="H20" i="46"/>
  <c r="H42" i="47"/>
  <c r="H41"/>
  <c r="H40"/>
  <c r="H39"/>
  <c r="H38"/>
  <c r="H37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L53" i="35"/>
  <c r="L47"/>
  <c r="L46"/>
  <c r="L44"/>
  <c r="L43"/>
  <c r="L51"/>
  <c r="L49"/>
  <c r="L45"/>
  <c r="L41"/>
  <c r="L40"/>
  <c r="L39"/>
  <c r="L35"/>
  <c r="L29"/>
  <c r="L25"/>
  <c r="L24"/>
  <c r="L23"/>
  <c r="L22"/>
  <c r="L20"/>
  <c r="L18"/>
  <c r="L17"/>
  <c r="L16"/>
  <c r="L15"/>
  <c r="L13"/>
  <c r="L12"/>
  <c r="L10"/>
  <c r="L8"/>
  <c r="L7"/>
  <c r="H34" i="46"/>
  <c r="H33"/>
  <c r="H32"/>
  <c r="H31"/>
  <c r="H30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  <c r="H7"/>
  <c r="H54" i="45"/>
  <c r="H53"/>
  <c r="H51"/>
  <c r="H50"/>
  <c r="H48"/>
  <c r="H46"/>
  <c r="H45"/>
  <c r="H44"/>
  <c r="H43"/>
  <c r="H42"/>
  <c r="H41"/>
  <c r="H40"/>
  <c r="H39"/>
  <c r="H38"/>
  <c r="H37"/>
  <c r="H36"/>
  <c r="H35"/>
  <c r="H34"/>
  <c r="H33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7"/>
  <c r="N9" i="28"/>
  <c r="N8"/>
  <c r="N7"/>
  <c r="N6"/>
  <c r="H71" i="43"/>
  <c r="H70"/>
  <c r="H68"/>
  <c r="H67"/>
  <c r="H66"/>
  <c r="H65"/>
  <c r="H64"/>
  <c r="H62"/>
  <c r="H61"/>
  <c r="H60"/>
  <c r="H59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8"/>
  <c r="H7"/>
  <c r="L9" i="28"/>
  <c r="K9"/>
  <c r="L8"/>
  <c r="K8"/>
  <c r="L7"/>
  <c r="K7"/>
  <c r="L6"/>
  <c r="K6"/>
  <c r="H30" i="41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  <c r="H7"/>
  <c r="H50" i="39"/>
  <c r="Y20" i="26"/>
  <c r="Z20"/>
  <c r="H89" i="39"/>
  <c r="H87"/>
  <c r="H86"/>
  <c r="H85"/>
  <c r="H84"/>
  <c r="H83"/>
  <c r="H82"/>
  <c r="H81"/>
  <c r="H80"/>
  <c r="H79"/>
  <c r="H78"/>
  <c r="H76"/>
  <c r="H74"/>
  <c r="H73"/>
  <c r="H71"/>
  <c r="H70"/>
  <c r="H69"/>
  <c r="H68"/>
  <c r="H67"/>
  <c r="H66"/>
  <c r="H64"/>
  <c r="H63"/>
  <c r="H62"/>
  <c r="H61"/>
  <c r="H60"/>
  <c r="H59"/>
  <c r="H58"/>
  <c r="H57"/>
  <c r="H55"/>
  <c r="H54"/>
  <c r="H53"/>
  <c r="H52"/>
  <c r="H51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3"/>
  <c r="H22"/>
  <c r="H21"/>
  <c r="H20"/>
  <c r="H19"/>
  <c r="H18"/>
  <c r="H16"/>
  <c r="H15"/>
  <c r="H14"/>
  <c r="H13"/>
  <c r="H11"/>
  <c r="H10"/>
  <c r="H8"/>
  <c r="H7"/>
  <c r="W94" i="28"/>
  <c r="X94"/>
  <c r="H43" i="38"/>
  <c r="H42"/>
  <c r="H41"/>
  <c r="H40"/>
  <c r="H39"/>
  <c r="H38"/>
  <c r="H36"/>
  <c r="H35"/>
  <c r="H34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7" i="37"/>
  <c r="H41"/>
  <c r="H40"/>
  <c r="H39"/>
  <c r="H38"/>
  <c r="H37"/>
  <c r="H36"/>
  <c r="H35"/>
  <c r="H34"/>
  <c r="H33"/>
  <c r="H32"/>
  <c r="H31"/>
  <c r="H30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Y18" i="24"/>
  <c r="Z18"/>
  <c r="H20" i="36"/>
  <c r="H71"/>
  <c r="H70"/>
  <c r="H69"/>
  <c r="H67"/>
  <c r="H66"/>
  <c r="H65"/>
  <c r="H64"/>
  <c r="H63"/>
  <c r="H62"/>
  <c r="H60"/>
  <c r="H59"/>
  <c r="H58"/>
  <c r="H57"/>
  <c r="H55"/>
  <c r="H53"/>
  <c r="H52"/>
  <c r="H51"/>
  <c r="H50"/>
  <c r="H48"/>
  <c r="H47"/>
  <c r="H46"/>
  <c r="H44"/>
  <c r="H43"/>
  <c r="H42"/>
  <c r="H41"/>
  <c r="H40"/>
  <c r="H39"/>
  <c r="H38"/>
  <c r="H37"/>
  <c r="H36"/>
  <c r="H35"/>
  <c r="H33"/>
  <c r="H32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  <c r="H7"/>
  <c r="W51" i="28"/>
  <c r="X51"/>
  <c r="W156"/>
  <c r="X156"/>
  <c r="Y30" i="24"/>
  <c r="Z30"/>
  <c r="G9" i="28"/>
  <c r="G8"/>
  <c r="G7"/>
  <c r="G6"/>
  <c r="I9" i="22"/>
  <c r="I8"/>
  <c r="I7"/>
  <c r="I6"/>
  <c r="I5"/>
  <c r="I9" i="23"/>
  <c r="I8"/>
  <c r="I7"/>
  <c r="I6"/>
  <c r="I5"/>
  <c r="I9" i="21"/>
  <c r="I8"/>
  <c r="I7"/>
  <c r="I6"/>
  <c r="I5"/>
  <c r="I9" i="24"/>
  <c r="I8"/>
  <c r="I7"/>
  <c r="I6"/>
  <c r="I5"/>
  <c r="I9" i="25"/>
  <c r="I8"/>
  <c r="I7"/>
  <c r="I6"/>
  <c r="I5"/>
  <c r="I9" i="26"/>
  <c r="I8"/>
  <c r="I7"/>
  <c r="I6"/>
  <c r="I5"/>
  <c r="Y23"/>
  <c r="Z23"/>
  <c r="Y23" i="24"/>
  <c r="Z23"/>
  <c r="W128" i="28"/>
  <c r="X128"/>
  <c r="W42"/>
  <c r="X42"/>
  <c r="W20"/>
  <c r="X20"/>
  <c r="W180"/>
  <c r="X180"/>
  <c r="W81"/>
  <c r="X81"/>
  <c r="W26"/>
  <c r="X26"/>
  <c r="W56"/>
  <c r="X56"/>
  <c r="W102"/>
  <c r="X102"/>
  <c r="W101"/>
  <c r="X101"/>
  <c r="W23"/>
  <c r="X23"/>
  <c r="W24"/>
  <c r="X24"/>
  <c r="Y12" i="22"/>
  <c r="Z12"/>
  <c r="Y25"/>
  <c r="Z25"/>
  <c r="Y23"/>
  <c r="Z23"/>
  <c r="Y28"/>
  <c r="Z28"/>
  <c r="Y21"/>
  <c r="Z21"/>
  <c r="Y14"/>
  <c r="Z14"/>
  <c r="Y26"/>
  <c r="Z26"/>
  <c r="Y19"/>
  <c r="Z19"/>
  <c r="Y30"/>
  <c r="Z30"/>
  <c r="Y16"/>
  <c r="Z16"/>
  <c r="Y31"/>
  <c r="Z31"/>
  <c r="Y24"/>
  <c r="Z24"/>
  <c r="Y29"/>
  <c r="Z29"/>
  <c r="Y12" i="23"/>
  <c r="Z12"/>
  <c r="Y26"/>
  <c r="Z26"/>
  <c r="Y27"/>
  <c r="Z27"/>
  <c r="Y19"/>
  <c r="Z19"/>
  <c r="Y11"/>
  <c r="Z11"/>
  <c r="Y34"/>
  <c r="Z34"/>
  <c r="Y15"/>
  <c r="Z15"/>
  <c r="Y39"/>
  <c r="Z39"/>
  <c r="Y33"/>
  <c r="Z33"/>
  <c r="Y38"/>
  <c r="Z38"/>
  <c r="Y28"/>
  <c r="Z28"/>
  <c r="Y16"/>
  <c r="Z16"/>
  <c r="Y14"/>
  <c r="Z14"/>
  <c r="Y18" i="21"/>
  <c r="Z18"/>
  <c r="Y31"/>
  <c r="Z31"/>
  <c r="Y13"/>
  <c r="Z13"/>
  <c r="Y25"/>
  <c r="Z25"/>
  <c r="Y29" i="24"/>
  <c r="Z29"/>
  <c r="Y26"/>
  <c r="Z26"/>
  <c r="Y22"/>
  <c r="Z22"/>
  <c r="Y19"/>
  <c r="Z19"/>
  <c r="Y27"/>
  <c r="Z27"/>
  <c r="Y13"/>
  <c r="Z13"/>
  <c r="Y16"/>
  <c r="Z16"/>
  <c r="Y34"/>
  <c r="Z34"/>
  <c r="Y17"/>
  <c r="Z17"/>
  <c r="Y14"/>
  <c r="Z14"/>
  <c r="Y11"/>
  <c r="Z11"/>
  <c r="Y25"/>
  <c r="Z25"/>
  <c r="Y33"/>
  <c r="Z33"/>
  <c r="Y20"/>
  <c r="Z20"/>
  <c r="Y33" i="25"/>
  <c r="Z33"/>
  <c r="Y19"/>
  <c r="Z19"/>
  <c r="Y35"/>
  <c r="Z35"/>
  <c r="Y23"/>
  <c r="Z23"/>
  <c r="Y31"/>
  <c r="Z31"/>
  <c r="Y22"/>
  <c r="Z22"/>
  <c r="Y16"/>
  <c r="Z16"/>
  <c r="Y14"/>
  <c r="Z14"/>
  <c r="Y11"/>
  <c r="Z11"/>
  <c r="T9" i="28"/>
  <c r="T8"/>
  <c r="T7"/>
  <c r="T6"/>
  <c r="S9"/>
  <c r="S8"/>
  <c r="S7"/>
  <c r="S6"/>
  <c r="Q9"/>
  <c r="P9"/>
  <c r="M9"/>
  <c r="Q8"/>
  <c r="P8"/>
  <c r="M8"/>
  <c r="Q7"/>
  <c r="P7"/>
  <c r="M7"/>
  <c r="Q6"/>
  <c r="P6"/>
  <c r="M6"/>
  <c r="J9"/>
  <c r="I9"/>
  <c r="J8"/>
  <c r="I8"/>
  <c r="J7"/>
  <c r="I7"/>
  <c r="J6"/>
  <c r="I6"/>
  <c r="H9"/>
  <c r="H8"/>
  <c r="H7"/>
  <c r="H6"/>
  <c r="W83"/>
  <c r="X83"/>
  <c r="W13"/>
  <c r="X13"/>
  <c r="W33"/>
  <c r="X33"/>
  <c r="W179"/>
  <c r="X179"/>
  <c r="W85"/>
  <c r="X85"/>
  <c r="W73"/>
  <c r="X73"/>
  <c r="W178"/>
  <c r="X178"/>
  <c r="W79"/>
  <c r="X79"/>
  <c r="W124"/>
  <c r="X124"/>
  <c r="W177"/>
  <c r="X177"/>
  <c r="W89"/>
  <c r="X89"/>
  <c r="W65"/>
  <c r="X65"/>
  <c r="W176"/>
  <c r="X176"/>
  <c r="W44"/>
  <c r="X44"/>
  <c r="W175"/>
  <c r="X175"/>
  <c r="W22"/>
  <c r="X22"/>
  <c r="W28"/>
  <c r="X28"/>
  <c r="W174"/>
  <c r="X174"/>
  <c r="W127"/>
  <c r="X127"/>
  <c r="W48"/>
  <c r="X48"/>
  <c r="W29"/>
  <c r="X29"/>
  <c r="W117"/>
  <c r="X117"/>
  <c r="W55"/>
  <c r="X55"/>
  <c r="W173"/>
  <c r="X173"/>
  <c r="W172"/>
  <c r="X172"/>
  <c r="W132"/>
  <c r="X132"/>
  <c r="W69"/>
  <c r="X69"/>
  <c r="W97"/>
  <c r="X97"/>
  <c r="W46"/>
  <c r="X46"/>
  <c r="W171"/>
  <c r="X171"/>
  <c r="W11"/>
  <c r="X11"/>
  <c r="W170"/>
  <c r="X170"/>
  <c r="W95"/>
  <c r="X95"/>
  <c r="W125"/>
  <c r="X125"/>
  <c r="W107"/>
  <c r="X107"/>
  <c r="W88"/>
  <c r="X88"/>
  <c r="W76"/>
  <c r="X76"/>
  <c r="W25"/>
  <c r="X25"/>
  <c r="W169"/>
  <c r="X169"/>
  <c r="W35"/>
  <c r="X35"/>
  <c r="W54"/>
  <c r="X54"/>
  <c r="W168"/>
  <c r="X168"/>
  <c r="W64"/>
  <c r="X64"/>
  <c r="W167"/>
  <c r="X167"/>
  <c r="W166"/>
  <c r="X166"/>
  <c r="W122"/>
  <c r="X122"/>
  <c r="W53"/>
  <c r="X53"/>
  <c r="W120"/>
  <c r="X120"/>
  <c r="W165"/>
  <c r="X165"/>
  <c r="W121"/>
  <c r="X121"/>
  <c r="W164"/>
  <c r="X164"/>
  <c r="W32"/>
  <c r="X32"/>
  <c r="W74"/>
  <c r="X74"/>
  <c r="W163"/>
  <c r="X163"/>
  <c r="W131"/>
  <c r="X131"/>
  <c r="W133"/>
  <c r="X133"/>
  <c r="W78"/>
  <c r="X78"/>
  <c r="W162"/>
  <c r="X162"/>
  <c r="W108"/>
  <c r="X108"/>
  <c r="W161"/>
  <c r="X161"/>
  <c r="W160"/>
  <c r="X160"/>
  <c r="W21"/>
  <c r="X21"/>
  <c r="W159"/>
  <c r="X159"/>
  <c r="W116"/>
  <c r="X116"/>
  <c r="W158"/>
  <c r="X158"/>
  <c r="W91"/>
  <c r="X91"/>
  <c r="W70"/>
  <c r="X70"/>
  <c r="W87"/>
  <c r="X87"/>
  <c r="W110"/>
  <c r="X110"/>
  <c r="W62"/>
  <c r="X62"/>
  <c r="W66"/>
  <c r="X66"/>
  <c r="W104"/>
  <c r="X104"/>
  <c r="W61"/>
  <c r="X61"/>
  <c r="W10"/>
  <c r="X10"/>
  <c r="W118"/>
  <c r="X118"/>
  <c r="W40"/>
  <c r="X40"/>
  <c r="W58"/>
  <c r="X58"/>
  <c r="W49"/>
  <c r="X49"/>
  <c r="W50"/>
  <c r="X50"/>
  <c r="W63"/>
  <c r="X63"/>
  <c r="W75"/>
  <c r="X75"/>
  <c r="W157"/>
  <c r="X157"/>
  <c r="W37"/>
  <c r="X37"/>
  <c r="W103"/>
  <c r="X103"/>
  <c r="W19"/>
  <c r="X19"/>
  <c r="W30"/>
  <c r="X30"/>
  <c r="W14"/>
  <c r="X14"/>
  <c r="W47"/>
  <c r="X47"/>
  <c r="W114"/>
  <c r="X114"/>
  <c r="W80"/>
  <c r="X80"/>
  <c r="W99"/>
  <c r="X99"/>
  <c r="W67"/>
  <c r="X67"/>
  <c r="W96"/>
  <c r="X96"/>
  <c r="W17"/>
  <c r="X17"/>
  <c r="W105"/>
  <c r="X105"/>
  <c r="W155"/>
  <c r="X155"/>
  <c r="W154"/>
  <c r="X154"/>
  <c r="W86"/>
  <c r="X86"/>
  <c r="W41"/>
  <c r="X41"/>
  <c r="W113"/>
  <c r="X113"/>
  <c r="W38"/>
  <c r="X38"/>
  <c r="W153"/>
  <c r="X153"/>
  <c r="W106"/>
  <c r="X106"/>
  <c r="W12"/>
  <c r="X12"/>
  <c r="W119"/>
  <c r="X119"/>
  <c r="W112"/>
  <c r="X112"/>
  <c r="W36"/>
  <c r="X36"/>
  <c r="W57"/>
  <c r="X57"/>
  <c r="W152"/>
  <c r="X152"/>
  <c r="W151"/>
  <c r="X151"/>
  <c r="W84"/>
  <c r="X84"/>
  <c r="W150"/>
  <c r="X150"/>
  <c r="W98"/>
  <c r="X98"/>
  <c r="W149"/>
  <c r="X149"/>
  <c r="W82"/>
  <c r="X82"/>
  <c r="W129"/>
  <c r="X129"/>
  <c r="W115"/>
  <c r="X115"/>
  <c r="W59"/>
  <c r="X59"/>
  <c r="W148"/>
  <c r="X148"/>
  <c r="W147"/>
  <c r="X147"/>
  <c r="W146"/>
  <c r="X146"/>
  <c r="W34"/>
  <c r="X34"/>
  <c r="W109"/>
  <c r="X109"/>
  <c r="W27"/>
  <c r="X27"/>
  <c r="W145"/>
  <c r="X145"/>
  <c r="W144"/>
  <c r="X144"/>
  <c r="W126"/>
  <c r="X126"/>
  <c r="W143"/>
  <c r="X143"/>
  <c r="W142"/>
  <c r="X142"/>
  <c r="W123"/>
  <c r="X123"/>
  <c r="W15"/>
  <c r="X15"/>
  <c r="W92"/>
  <c r="X92"/>
  <c r="W141"/>
  <c r="X141"/>
  <c r="W39"/>
  <c r="X39"/>
  <c r="W16"/>
  <c r="X16"/>
  <c r="W68"/>
  <c r="X68"/>
  <c r="W140"/>
  <c r="X140"/>
  <c r="W139"/>
  <c r="X139"/>
  <c r="W72"/>
  <c r="X72"/>
  <c r="W138"/>
  <c r="X138"/>
  <c r="W93"/>
  <c r="X93"/>
  <c r="W52"/>
  <c r="X52"/>
  <c r="W60"/>
  <c r="X60"/>
  <c r="W111"/>
  <c r="X111"/>
  <c r="W71"/>
  <c r="X71"/>
  <c r="W100"/>
  <c r="X100"/>
  <c r="W130"/>
  <c r="X130"/>
  <c r="W90"/>
  <c r="X90"/>
  <c r="W31"/>
  <c r="X31"/>
  <c r="W137"/>
  <c r="X137"/>
  <c r="W77"/>
  <c r="X77"/>
  <c r="W18"/>
  <c r="X18"/>
  <c r="W136"/>
  <c r="X136"/>
  <c r="W43"/>
  <c r="X43"/>
  <c r="W135"/>
  <c r="X135"/>
  <c r="W134"/>
  <c r="X134"/>
  <c r="Y29" i="25"/>
  <c r="Z29"/>
  <c r="Y17" i="27"/>
  <c r="Z17"/>
  <c r="Y12" i="25"/>
  <c r="Z12"/>
  <c r="Y19" i="21"/>
  <c r="Z19"/>
  <c r="Y19" i="26"/>
  <c r="Z19"/>
  <c r="Y11" i="21"/>
  <c r="Z11"/>
  <c r="Y15" i="24"/>
  <c r="Z15"/>
  <c r="Y10" i="26"/>
  <c r="Z10"/>
  <c r="Y37" i="25"/>
  <c r="Z37"/>
  <c r="Y32" i="21"/>
  <c r="Z32"/>
  <c r="Y13" i="26"/>
  <c r="Z13"/>
  <c r="Y32" i="23"/>
  <c r="Z32"/>
  <c r="Y36"/>
  <c r="Z36"/>
  <c r="Y13"/>
  <c r="Z13"/>
  <c r="Y11" i="22"/>
  <c r="Z11"/>
  <c r="Y32"/>
  <c r="Z32"/>
  <c r="Y33"/>
  <c r="Z33"/>
  <c r="Y10" i="23"/>
  <c r="Z10"/>
  <c r="Y22" i="26"/>
  <c r="Z22"/>
  <c r="Y24" i="27"/>
  <c r="Z24"/>
  <c r="Y18"/>
  <c r="Z18"/>
  <c r="W9" i="21"/>
  <c r="V9"/>
  <c r="U9"/>
  <c r="T9"/>
  <c r="S9"/>
  <c r="R9"/>
  <c r="Q9"/>
  <c r="P9"/>
  <c r="O9"/>
  <c r="N9"/>
  <c r="M9"/>
  <c r="L9"/>
  <c r="K9"/>
  <c r="J9"/>
  <c r="H9"/>
  <c r="G9"/>
  <c r="F9"/>
  <c r="X9" i="25"/>
  <c r="W9"/>
  <c r="V9"/>
  <c r="U9"/>
  <c r="T9"/>
  <c r="S9"/>
  <c r="R9"/>
  <c r="Q9"/>
  <c r="P9"/>
  <c r="O9"/>
  <c r="N9"/>
  <c r="M9"/>
  <c r="L9"/>
  <c r="K9"/>
  <c r="J9"/>
  <c r="H9"/>
  <c r="G9"/>
  <c r="F9"/>
  <c r="E9"/>
  <c r="X8"/>
  <c r="W8"/>
  <c r="V8"/>
  <c r="U8"/>
  <c r="T8"/>
  <c r="S8"/>
  <c r="R8"/>
  <c r="Q8"/>
  <c r="P8"/>
  <c r="O8"/>
  <c r="N8"/>
  <c r="M8"/>
  <c r="L8"/>
  <c r="K8"/>
  <c r="J8"/>
  <c r="H8"/>
  <c r="G8"/>
  <c r="F8"/>
  <c r="E8"/>
  <c r="X7"/>
  <c r="W7"/>
  <c r="V7"/>
  <c r="U7"/>
  <c r="T7"/>
  <c r="S7"/>
  <c r="R7"/>
  <c r="Q7"/>
  <c r="P7"/>
  <c r="O7"/>
  <c r="N7"/>
  <c r="M7"/>
  <c r="L7"/>
  <c r="K7"/>
  <c r="J7"/>
  <c r="H7"/>
  <c r="G7"/>
  <c r="F7"/>
  <c r="E7"/>
  <c r="X6"/>
  <c r="W6"/>
  <c r="V6"/>
  <c r="U6"/>
  <c r="T6"/>
  <c r="S6"/>
  <c r="R6"/>
  <c r="Q6"/>
  <c r="P6"/>
  <c r="O6"/>
  <c r="N6"/>
  <c r="M6"/>
  <c r="L6"/>
  <c r="K6"/>
  <c r="J6"/>
  <c r="H6"/>
  <c r="G6"/>
  <c r="F6"/>
  <c r="E6"/>
  <c r="X5"/>
  <c r="W5"/>
  <c r="V5"/>
  <c r="U5"/>
  <c r="T5"/>
  <c r="S5"/>
  <c r="R5"/>
  <c r="Q5"/>
  <c r="P5"/>
  <c r="O5"/>
  <c r="N5"/>
  <c r="M5"/>
  <c r="L5"/>
  <c r="K5"/>
  <c r="J5"/>
  <c r="H5"/>
  <c r="G5"/>
  <c r="F5"/>
  <c r="E5"/>
  <c r="X9" i="24"/>
  <c r="W9"/>
  <c r="V9"/>
  <c r="U9"/>
  <c r="T9"/>
  <c r="S9"/>
  <c r="R9"/>
  <c r="Q9"/>
  <c r="P9"/>
  <c r="O9"/>
  <c r="N9"/>
  <c r="M9"/>
  <c r="L9"/>
  <c r="K9"/>
  <c r="J9"/>
  <c r="H9"/>
  <c r="G9"/>
  <c r="F9"/>
  <c r="E9"/>
  <c r="X8"/>
  <c r="W8"/>
  <c r="V8"/>
  <c r="U8"/>
  <c r="T8"/>
  <c r="S8"/>
  <c r="R8"/>
  <c r="Q8"/>
  <c r="P8"/>
  <c r="O8"/>
  <c r="N8"/>
  <c r="M8"/>
  <c r="L8"/>
  <c r="K8"/>
  <c r="J8"/>
  <c r="H8"/>
  <c r="G8"/>
  <c r="F8"/>
  <c r="E8"/>
  <c r="X7"/>
  <c r="W7"/>
  <c r="V7"/>
  <c r="U7"/>
  <c r="T7"/>
  <c r="S7"/>
  <c r="R7"/>
  <c r="Q7"/>
  <c r="P7"/>
  <c r="O7"/>
  <c r="N7"/>
  <c r="M7"/>
  <c r="L7"/>
  <c r="K7"/>
  <c r="J7"/>
  <c r="H7"/>
  <c r="G7"/>
  <c r="F7"/>
  <c r="E7"/>
  <c r="X6"/>
  <c r="W6"/>
  <c r="V6"/>
  <c r="U6"/>
  <c r="T6"/>
  <c r="S6"/>
  <c r="R6"/>
  <c r="Q6"/>
  <c r="P6"/>
  <c r="O6"/>
  <c r="N6"/>
  <c r="M6"/>
  <c r="L6"/>
  <c r="K6"/>
  <c r="J6"/>
  <c r="H6"/>
  <c r="G6"/>
  <c r="F6"/>
  <c r="E6"/>
  <c r="X5"/>
  <c r="W5"/>
  <c r="V5"/>
  <c r="U5"/>
  <c r="T5"/>
  <c r="S5"/>
  <c r="R5"/>
  <c r="Q5"/>
  <c r="P5"/>
  <c r="O5"/>
  <c r="N5"/>
  <c r="M5"/>
  <c r="L5"/>
  <c r="K5"/>
  <c r="J5"/>
  <c r="H5"/>
  <c r="G5"/>
  <c r="F5"/>
  <c r="E5"/>
  <c r="X9" i="21"/>
  <c r="E9"/>
  <c r="X8"/>
  <c r="W8"/>
  <c r="V8"/>
  <c r="U8"/>
  <c r="T8"/>
  <c r="S8"/>
  <c r="R8"/>
  <c r="Q8"/>
  <c r="P8"/>
  <c r="O8"/>
  <c r="N8"/>
  <c r="M8"/>
  <c r="L8"/>
  <c r="K8"/>
  <c r="J8"/>
  <c r="H8"/>
  <c r="G8"/>
  <c r="F8"/>
  <c r="E8"/>
  <c r="X7"/>
  <c r="W7"/>
  <c r="V7"/>
  <c r="U7"/>
  <c r="T7"/>
  <c r="S7"/>
  <c r="R7"/>
  <c r="Q7"/>
  <c r="P7"/>
  <c r="O7"/>
  <c r="N7"/>
  <c r="M7"/>
  <c r="L7"/>
  <c r="K7"/>
  <c r="J7"/>
  <c r="H7"/>
  <c r="G7"/>
  <c r="F7"/>
  <c r="E7"/>
  <c r="X6"/>
  <c r="W6"/>
  <c r="V6"/>
  <c r="U6"/>
  <c r="T6"/>
  <c r="S6"/>
  <c r="R6"/>
  <c r="Q6"/>
  <c r="P6"/>
  <c r="O6"/>
  <c r="N6"/>
  <c r="M6"/>
  <c r="L6"/>
  <c r="K6"/>
  <c r="J6"/>
  <c r="H6"/>
  <c r="G6"/>
  <c r="F6"/>
  <c r="E6"/>
  <c r="X5"/>
  <c r="W5"/>
  <c r="V5"/>
  <c r="U5"/>
  <c r="T5"/>
  <c r="S5"/>
  <c r="R5"/>
  <c r="Q5"/>
  <c r="P5"/>
  <c r="O5"/>
  <c r="N5"/>
  <c r="M5"/>
  <c r="L5"/>
  <c r="K5"/>
  <c r="J5"/>
  <c r="H5"/>
  <c r="G5"/>
  <c r="F5"/>
  <c r="E5"/>
  <c r="X9" i="23"/>
  <c r="W9"/>
  <c r="V9"/>
  <c r="U9"/>
  <c r="T9"/>
  <c r="S9"/>
  <c r="R9"/>
  <c r="Q9"/>
  <c r="P9"/>
  <c r="O9"/>
  <c r="N9"/>
  <c r="M9"/>
  <c r="L9"/>
  <c r="K9"/>
  <c r="J9"/>
  <c r="H9"/>
  <c r="G9"/>
  <c r="F9"/>
  <c r="E9"/>
  <c r="X8"/>
  <c r="W8"/>
  <c r="V8"/>
  <c r="U8"/>
  <c r="T8"/>
  <c r="S8"/>
  <c r="R8"/>
  <c r="Q8"/>
  <c r="P8"/>
  <c r="O8"/>
  <c r="N8"/>
  <c r="M8"/>
  <c r="L8"/>
  <c r="K8"/>
  <c r="J8"/>
  <c r="H8"/>
  <c r="G8"/>
  <c r="F8"/>
  <c r="E8"/>
  <c r="X7"/>
  <c r="W7"/>
  <c r="V7"/>
  <c r="U7"/>
  <c r="T7"/>
  <c r="S7"/>
  <c r="R7"/>
  <c r="Q7"/>
  <c r="P7"/>
  <c r="O7"/>
  <c r="N7"/>
  <c r="M7"/>
  <c r="L7"/>
  <c r="K7"/>
  <c r="J7"/>
  <c r="H7"/>
  <c r="G7"/>
  <c r="F7"/>
  <c r="E7"/>
  <c r="X6"/>
  <c r="W6"/>
  <c r="V6"/>
  <c r="U6"/>
  <c r="T6"/>
  <c r="S6"/>
  <c r="R6"/>
  <c r="Q6"/>
  <c r="P6"/>
  <c r="O6"/>
  <c r="N6"/>
  <c r="M6"/>
  <c r="L6"/>
  <c r="K6"/>
  <c r="J6"/>
  <c r="H6"/>
  <c r="G6"/>
  <c r="F6"/>
  <c r="E6"/>
  <c r="X5"/>
  <c r="W5"/>
  <c r="V5"/>
  <c r="U5"/>
  <c r="T5"/>
  <c r="S5"/>
  <c r="R5"/>
  <c r="Q5"/>
  <c r="P5"/>
  <c r="O5"/>
  <c r="N5"/>
  <c r="M5"/>
  <c r="L5"/>
  <c r="K5"/>
  <c r="J5"/>
  <c r="H5"/>
  <c r="G5"/>
  <c r="F5"/>
  <c r="E5"/>
  <c r="X9" i="22"/>
  <c r="W9"/>
  <c r="V9"/>
  <c r="U9"/>
  <c r="T9"/>
  <c r="S9"/>
  <c r="R9"/>
  <c r="Q9"/>
  <c r="P9"/>
  <c r="O9"/>
  <c r="N9"/>
  <c r="M9"/>
  <c r="L9"/>
  <c r="K9"/>
  <c r="J9"/>
  <c r="H9"/>
  <c r="G9"/>
  <c r="F9"/>
  <c r="E9"/>
  <c r="X8"/>
  <c r="W8"/>
  <c r="V8"/>
  <c r="U8"/>
  <c r="T8"/>
  <c r="S8"/>
  <c r="R8"/>
  <c r="Q8"/>
  <c r="P8"/>
  <c r="O8"/>
  <c r="N8"/>
  <c r="M8"/>
  <c r="L8"/>
  <c r="K8"/>
  <c r="J8"/>
  <c r="H8"/>
  <c r="G8"/>
  <c r="F8"/>
  <c r="E8"/>
  <c r="X7"/>
  <c r="W7"/>
  <c r="V7"/>
  <c r="U7"/>
  <c r="T7"/>
  <c r="S7"/>
  <c r="R7"/>
  <c r="Q7"/>
  <c r="P7"/>
  <c r="O7"/>
  <c r="N7"/>
  <c r="M7"/>
  <c r="L7"/>
  <c r="K7"/>
  <c r="J7"/>
  <c r="H7"/>
  <c r="G7"/>
  <c r="F7"/>
  <c r="E7"/>
  <c r="X6"/>
  <c r="W6"/>
  <c r="V6"/>
  <c r="U6"/>
  <c r="T6"/>
  <c r="S6"/>
  <c r="R6"/>
  <c r="Q6"/>
  <c r="P6"/>
  <c r="O6"/>
  <c r="N6"/>
  <c r="M6"/>
  <c r="L6"/>
  <c r="K6"/>
  <c r="J6"/>
  <c r="H6"/>
  <c r="G6"/>
  <c r="F6"/>
  <c r="E6"/>
  <c r="X5"/>
  <c r="W5"/>
  <c r="V5"/>
  <c r="U5"/>
  <c r="T5"/>
  <c r="S5"/>
  <c r="R5"/>
  <c r="Q5"/>
  <c r="P5"/>
  <c r="O5"/>
  <c r="N5"/>
  <c r="M5"/>
  <c r="L5"/>
  <c r="K5"/>
  <c r="J5"/>
  <c r="H5"/>
  <c r="G5"/>
  <c r="F5"/>
  <c r="E5"/>
  <c r="X9" i="26"/>
  <c r="W9"/>
  <c r="V9"/>
  <c r="U9"/>
  <c r="T9"/>
  <c r="S9"/>
  <c r="R9"/>
  <c r="Q9"/>
  <c r="P9"/>
  <c r="O9"/>
  <c r="N9"/>
  <c r="M9"/>
  <c r="L9"/>
  <c r="K9"/>
  <c r="J9"/>
  <c r="H9"/>
  <c r="G9"/>
  <c r="F9"/>
  <c r="E9"/>
  <c r="X8"/>
  <c r="W8"/>
  <c r="V8"/>
  <c r="U8"/>
  <c r="T8"/>
  <c r="S8"/>
  <c r="R8"/>
  <c r="Q8"/>
  <c r="P8"/>
  <c r="O8"/>
  <c r="N8"/>
  <c r="M8"/>
  <c r="L8"/>
  <c r="K8"/>
  <c r="J8"/>
  <c r="H8"/>
  <c r="G8"/>
  <c r="F8"/>
  <c r="E8"/>
  <c r="X7"/>
  <c r="W7"/>
  <c r="V7"/>
  <c r="U7"/>
  <c r="T7"/>
  <c r="S7"/>
  <c r="R7"/>
  <c r="Q7"/>
  <c r="P7"/>
  <c r="O7"/>
  <c r="N7"/>
  <c r="M7"/>
  <c r="L7"/>
  <c r="K7"/>
  <c r="J7"/>
  <c r="H7"/>
  <c r="G7"/>
  <c r="F7"/>
  <c r="E7"/>
  <c r="X6"/>
  <c r="W6"/>
  <c r="V6"/>
  <c r="U6"/>
  <c r="T6"/>
  <c r="S6"/>
  <c r="R6"/>
  <c r="Q6"/>
  <c r="P6"/>
  <c r="O6"/>
  <c r="N6"/>
  <c r="M6"/>
  <c r="L6"/>
  <c r="K6"/>
  <c r="J6"/>
  <c r="H6"/>
  <c r="G6"/>
  <c r="F6"/>
  <c r="E6"/>
  <c r="X5"/>
  <c r="W5"/>
  <c r="V5"/>
  <c r="U5"/>
  <c r="T5"/>
  <c r="S5"/>
  <c r="R5"/>
  <c r="Q5"/>
  <c r="P5"/>
  <c r="O5"/>
  <c r="N5"/>
  <c r="M5"/>
  <c r="L5"/>
  <c r="K5"/>
  <c r="J5"/>
  <c r="H5"/>
  <c r="G5"/>
  <c r="F5"/>
  <c r="E5"/>
  <c r="Y36" i="22"/>
  <c r="Z36"/>
  <c r="Y13"/>
  <c r="Z13"/>
  <c r="Y18"/>
  <c r="Z18"/>
  <c r="Y22"/>
  <c r="Z22"/>
  <c r="Y15"/>
  <c r="Z15"/>
  <c r="Y20"/>
  <c r="Z20"/>
  <c r="Y35"/>
  <c r="Z35"/>
  <c r="Y17"/>
  <c r="Z17"/>
  <c r="Y34"/>
  <c r="Z34"/>
  <c r="Y27"/>
  <c r="Z27"/>
  <c r="Y10"/>
  <c r="Z10"/>
  <c r="Y21" i="23"/>
  <c r="Z21"/>
  <c r="Y22"/>
  <c r="Z22"/>
  <c r="Y35"/>
  <c r="Z35"/>
  <c r="Y31"/>
  <c r="Z31"/>
  <c r="Y17"/>
  <c r="Z17"/>
  <c r="Y37"/>
  <c r="Z37"/>
  <c r="Y23"/>
  <c r="Z23"/>
  <c r="Y29"/>
  <c r="Z29"/>
  <c r="Y25"/>
  <c r="Z25"/>
  <c r="Y30"/>
  <c r="Z30"/>
  <c r="Y20"/>
  <c r="Z20"/>
  <c r="Y18"/>
  <c r="Z18"/>
  <c r="Y24"/>
  <c r="Z24"/>
  <c r="Y27" i="21"/>
  <c r="Z27"/>
  <c r="Y30"/>
  <c r="Z30"/>
  <c r="Y21"/>
  <c r="Z21"/>
  <c r="Y22"/>
  <c r="Z22"/>
  <c r="Y28"/>
  <c r="Z28"/>
  <c r="Y15"/>
  <c r="Z15"/>
  <c r="Y16"/>
  <c r="Z16"/>
  <c r="Y24"/>
  <c r="Z24"/>
  <c r="Y14"/>
  <c r="Z14"/>
  <c r="Y10"/>
  <c r="Z10"/>
  <c r="Y12"/>
  <c r="Z12"/>
  <c r="Y26"/>
  <c r="Z26"/>
  <c r="Y33"/>
  <c r="Z33"/>
  <c r="Y29"/>
  <c r="Z29"/>
  <c r="Y20"/>
  <c r="Z20"/>
  <c r="Y17"/>
  <c r="Z17"/>
  <c r="Y23"/>
  <c r="Z23"/>
  <c r="Y10" i="24"/>
  <c r="Z10"/>
  <c r="Y28"/>
  <c r="Z28"/>
  <c r="Y12"/>
  <c r="Z12"/>
  <c r="Y21"/>
  <c r="Z21"/>
  <c r="Y24"/>
  <c r="Z24"/>
  <c r="Y31"/>
  <c r="Z31"/>
  <c r="Y32"/>
  <c r="Z32"/>
  <c r="Y26" i="25"/>
  <c r="Z26"/>
  <c r="Y24"/>
  <c r="Z24"/>
  <c r="Y38"/>
  <c r="Z38"/>
  <c r="Y15"/>
  <c r="Z15"/>
  <c r="Y21"/>
  <c r="Z21"/>
  <c r="Y18"/>
  <c r="Z18"/>
  <c r="Y20"/>
  <c r="Z20"/>
  <c r="Y36"/>
  <c r="Z36"/>
  <c r="Y27"/>
  <c r="Z27"/>
  <c r="Y28"/>
  <c r="Z28"/>
  <c r="Y17"/>
  <c r="Z17"/>
  <c r="Y25"/>
  <c r="Z25"/>
  <c r="Y34"/>
  <c r="Z34"/>
  <c r="Y10"/>
  <c r="Z10"/>
  <c r="Y32"/>
  <c r="Z32"/>
  <c r="Y13"/>
  <c r="Z13"/>
  <c r="Y30"/>
  <c r="Z30"/>
  <c r="Y22" i="27"/>
  <c r="Z22"/>
  <c r="Y20"/>
  <c r="Z20"/>
  <c r="Y21"/>
  <c r="Z21"/>
  <c r="Y23"/>
  <c r="Z23"/>
  <c r="Y10"/>
  <c r="Z10"/>
  <c r="Y19"/>
  <c r="Z19"/>
  <c r="Y15"/>
  <c r="Z15"/>
  <c r="Y11"/>
  <c r="Z11"/>
  <c r="Y14"/>
  <c r="Z14"/>
  <c r="Y12"/>
  <c r="Z12"/>
  <c r="Y26"/>
  <c r="Z26"/>
  <c r="Y13"/>
  <c r="Z13"/>
  <c r="Y25"/>
  <c r="Z25"/>
  <c r="Y16"/>
  <c r="Z16"/>
  <c r="Y14" i="26"/>
  <c r="Z14"/>
  <c r="Y15"/>
  <c r="Z15"/>
  <c r="Y25"/>
  <c r="Z25"/>
  <c r="Y26"/>
  <c r="Z26"/>
  <c r="Y11"/>
  <c r="Z11"/>
  <c r="Y21"/>
  <c r="Z21"/>
  <c r="Y18"/>
  <c r="Z18"/>
  <c r="Y24"/>
  <c r="Z24"/>
  <c r="Y16"/>
  <c r="Z16"/>
  <c r="Y27"/>
  <c r="Z27"/>
  <c r="Y17"/>
  <c r="Z17"/>
  <c r="Y12"/>
  <c r="Z12"/>
  <c r="Y28"/>
  <c r="Z28"/>
</calcChain>
</file>

<file path=xl/sharedStrings.xml><?xml version="1.0" encoding="utf-8"?>
<sst xmlns="http://schemas.openxmlformats.org/spreadsheetml/2006/main" count="3391" uniqueCount="620">
  <si>
    <t>Huddersfield Park Run</t>
  </si>
  <si>
    <t>Halifax Park Run</t>
  </si>
  <si>
    <t>Overgate Hospice</t>
  </si>
  <si>
    <t>Track</t>
  </si>
  <si>
    <t>Position</t>
  </si>
  <si>
    <t>Stainland Winter Handicap</t>
  </si>
  <si>
    <t>First Name</t>
  </si>
  <si>
    <t>Surname</t>
  </si>
  <si>
    <t>Best 9 Events To Count</t>
  </si>
  <si>
    <t>Sat</t>
  </si>
  <si>
    <t>No. Of Events</t>
  </si>
  <si>
    <t>Total Points Scored</t>
  </si>
  <si>
    <t>5K</t>
  </si>
  <si>
    <t>10K</t>
  </si>
  <si>
    <t>3K</t>
  </si>
  <si>
    <t>Park</t>
  </si>
  <si>
    <t>Xcountry</t>
  </si>
  <si>
    <t>Road</t>
  </si>
  <si>
    <t>Multi</t>
  </si>
  <si>
    <t>4.7M</t>
  </si>
  <si>
    <t>Half Mar</t>
  </si>
  <si>
    <t>Helen Windsor</t>
  </si>
  <si>
    <t>7M</t>
  </si>
  <si>
    <t>Fell</t>
  </si>
  <si>
    <t>Trail</t>
  </si>
  <si>
    <t>Kirkwood Hospice</t>
  </si>
  <si>
    <t>Hades Hill</t>
  </si>
  <si>
    <t>5M</t>
  </si>
  <si>
    <t>10M</t>
  </si>
  <si>
    <t>Guy Fawkes</t>
  </si>
  <si>
    <t>6ish</t>
  </si>
  <si>
    <t>Xcountry Skipton</t>
  </si>
  <si>
    <t>Red Hot Toddy</t>
  </si>
  <si>
    <t>Coiners</t>
  </si>
  <si>
    <t>The School Run</t>
  </si>
  <si>
    <t>5.2M</t>
  </si>
  <si>
    <t>Joe Percy</t>
  </si>
  <si>
    <t>Eccup</t>
  </si>
  <si>
    <t>Flat Cap</t>
  </si>
  <si>
    <t>(Wo)Man Vs Barge</t>
  </si>
  <si>
    <t>Rombalds Romp</t>
  </si>
  <si>
    <t>6.5M</t>
  </si>
  <si>
    <t>Clowne</t>
  </si>
  <si>
    <t>5ish</t>
  </si>
  <si>
    <r>
      <t>Stainland Lions Club Championship 2018 - Division 1</t>
    </r>
    <r>
      <rPr>
        <b/>
        <u/>
        <sz val="24"/>
        <color indexed="10"/>
        <rFont val="Calibri"/>
        <family val="2"/>
      </rPr>
      <t xml:space="preserve"> (Trophies to Top 3)</t>
    </r>
  </si>
  <si>
    <r>
      <t>Stainland Lions Club Championship 2018 - Division 2</t>
    </r>
    <r>
      <rPr>
        <b/>
        <u/>
        <sz val="24"/>
        <color indexed="10"/>
        <rFont val="Calibri"/>
        <family val="2"/>
      </rPr>
      <t xml:space="preserve"> (Trophies to Top 3)</t>
    </r>
  </si>
  <si>
    <r>
      <t>Stainland Lions Club Championship 2018 - Division 3</t>
    </r>
    <r>
      <rPr>
        <b/>
        <u/>
        <sz val="24"/>
        <color indexed="10"/>
        <rFont val="Calibri"/>
        <family val="2"/>
      </rPr>
      <t xml:space="preserve"> (Trophies to Top 3)</t>
    </r>
  </si>
  <si>
    <r>
      <t>Stainland Lions Club Championship 2018 - Division 4</t>
    </r>
    <r>
      <rPr>
        <b/>
        <u/>
        <sz val="24"/>
        <color indexed="10"/>
        <rFont val="Calibri"/>
        <family val="2"/>
      </rPr>
      <t xml:space="preserve"> (Trophies to Top 3)</t>
    </r>
  </si>
  <si>
    <r>
      <t>Stainland Lions Club Championship 2018 - Division 5</t>
    </r>
    <r>
      <rPr>
        <b/>
        <u/>
        <sz val="24"/>
        <color indexed="10"/>
        <rFont val="Calibri"/>
        <family val="2"/>
      </rPr>
      <t xml:space="preserve"> (Trophies to Top 3)</t>
    </r>
  </si>
  <si>
    <r>
      <t>Stainland Lions Club Championship 2018 - Division 6</t>
    </r>
    <r>
      <rPr>
        <b/>
        <u/>
        <sz val="24"/>
        <color indexed="10"/>
        <rFont val="Calibri"/>
        <family val="2"/>
      </rPr>
      <t xml:space="preserve"> (Trophies to Top 3)</t>
    </r>
  </si>
  <si>
    <r>
      <t>Stainland Lions Club Championship 2018 - Division 7</t>
    </r>
    <r>
      <rPr>
        <b/>
        <u/>
        <sz val="24"/>
        <color indexed="10"/>
        <rFont val="Calibri"/>
        <family val="2"/>
      </rPr>
      <t xml:space="preserve"> (Trophies to Top 3)</t>
    </r>
  </si>
  <si>
    <t>Best 7 Events To Count</t>
  </si>
  <si>
    <t>Mark</t>
  </si>
  <si>
    <t>Preston</t>
  </si>
  <si>
    <t>Sharon</t>
  </si>
  <si>
    <t>Marlor-Gage</t>
  </si>
  <si>
    <t>Andy</t>
  </si>
  <si>
    <t>Earnshaw</t>
  </si>
  <si>
    <t>Richard</t>
  </si>
  <si>
    <t>Crombie</t>
  </si>
  <si>
    <t>David</t>
  </si>
  <si>
    <t>Cartwright</t>
  </si>
  <si>
    <t>John</t>
  </si>
  <si>
    <t>Rushworth</t>
  </si>
  <si>
    <t>Graham</t>
  </si>
  <si>
    <t>Robertshaw</t>
  </si>
  <si>
    <t>Sarah</t>
  </si>
  <si>
    <t>Lunt</t>
  </si>
  <si>
    <t>Steve</t>
  </si>
  <si>
    <t>Hallam</t>
  </si>
  <si>
    <t>Jonny</t>
  </si>
  <si>
    <t>Angela</t>
  </si>
  <si>
    <t>Lee</t>
  </si>
  <si>
    <t>Stefanie</t>
  </si>
  <si>
    <t>Hopkins</t>
  </si>
  <si>
    <t>Pickersgill</t>
  </si>
  <si>
    <t>Chris</t>
  </si>
  <si>
    <t>Hall</t>
  </si>
  <si>
    <t>Gerry</t>
  </si>
  <si>
    <t>Banham</t>
  </si>
  <si>
    <t>Barker</t>
  </si>
  <si>
    <t>Culpan</t>
  </si>
  <si>
    <t>Jim</t>
  </si>
  <si>
    <t>Harris</t>
  </si>
  <si>
    <t>Andrew</t>
  </si>
  <si>
    <t>Laird Boldy</t>
  </si>
  <si>
    <t>Alex</t>
  </si>
  <si>
    <t>Whyte</t>
  </si>
  <si>
    <t>Johnson</t>
  </si>
  <si>
    <t>Ingles</t>
  </si>
  <si>
    <t>Roberts</t>
  </si>
  <si>
    <t>Susan</t>
  </si>
  <si>
    <t>Cash</t>
  </si>
  <si>
    <t>Sandy</t>
  </si>
  <si>
    <t>Gee</t>
  </si>
  <si>
    <t>Karen</t>
  </si>
  <si>
    <t>Appleyard</t>
  </si>
  <si>
    <t>Hirst</t>
  </si>
  <si>
    <t>Leon</t>
  </si>
  <si>
    <t>Severn</t>
  </si>
  <si>
    <t>Jan</t>
  </si>
  <si>
    <t>King</t>
  </si>
  <si>
    <t>Paul</t>
  </si>
  <si>
    <t>Rikki</t>
  </si>
  <si>
    <t>Hammond</t>
  </si>
  <si>
    <t>Helen</t>
  </si>
  <si>
    <t>Ranjit</t>
  </si>
  <si>
    <t>Uppal</t>
  </si>
  <si>
    <t>Nick</t>
  </si>
  <si>
    <t>Thompson</t>
  </si>
  <si>
    <t>Cat</t>
  </si>
  <si>
    <t>Daniel</t>
  </si>
  <si>
    <t>Matthew</t>
  </si>
  <si>
    <t>Gadd</t>
  </si>
  <si>
    <t>Will</t>
  </si>
  <si>
    <t>James</t>
  </si>
  <si>
    <t>Penson</t>
  </si>
  <si>
    <t>Michelle</t>
  </si>
  <si>
    <t>Baldwin</t>
  </si>
  <si>
    <t>Mackrill</t>
  </si>
  <si>
    <t>Tony</t>
  </si>
  <si>
    <t>Mott</t>
  </si>
  <si>
    <t>Lorraine</t>
  </si>
  <si>
    <t>Naylor</t>
  </si>
  <si>
    <t>Iain</t>
  </si>
  <si>
    <t>Threlkeld</t>
  </si>
  <si>
    <t>Sally</t>
  </si>
  <si>
    <t>Caton</t>
  </si>
  <si>
    <t>Pigford</t>
  </si>
  <si>
    <t>Ginny</t>
  </si>
  <si>
    <t>Sean</t>
  </si>
  <si>
    <t>Boyer</t>
  </si>
  <si>
    <t>Judith</t>
  </si>
  <si>
    <t>Greenwood</t>
  </si>
  <si>
    <t>Lambert</t>
  </si>
  <si>
    <t>Roy</t>
  </si>
  <si>
    <t>Stott</t>
  </si>
  <si>
    <t>Jonathan</t>
  </si>
  <si>
    <t>Conroy</t>
  </si>
  <si>
    <t>Taylor</t>
  </si>
  <si>
    <t>Hudson</t>
  </si>
  <si>
    <t>Kim</t>
  </si>
  <si>
    <t>Ison</t>
  </si>
  <si>
    <t>Margaret</t>
  </si>
  <si>
    <t>Beever</t>
  </si>
  <si>
    <t>Crowther</t>
  </si>
  <si>
    <t>Williamson</t>
  </si>
  <si>
    <t>Julie</t>
  </si>
  <si>
    <t>Field</t>
  </si>
  <si>
    <t>Baird</t>
  </si>
  <si>
    <t>Pierson</t>
  </si>
  <si>
    <t>Liz</t>
  </si>
  <si>
    <t>Norman</t>
  </si>
  <si>
    <t>Duckworth</t>
  </si>
  <si>
    <t>Cade</t>
  </si>
  <si>
    <t>Sandra</t>
  </si>
  <si>
    <t>Statham</t>
  </si>
  <si>
    <t>Bassinder</t>
  </si>
  <si>
    <t>Emma</t>
  </si>
  <si>
    <t>Brown</t>
  </si>
  <si>
    <t>Caroline</t>
  </si>
  <si>
    <t>Ford</t>
  </si>
  <si>
    <t>Colette</t>
  </si>
  <si>
    <t>Croft</t>
  </si>
  <si>
    <t>Debbie</t>
  </si>
  <si>
    <t>Hyde</t>
  </si>
  <si>
    <t>Brear</t>
  </si>
  <si>
    <t>Dunning</t>
  </si>
  <si>
    <t>Gaby</t>
  </si>
  <si>
    <t>Ferris</t>
  </si>
  <si>
    <t>Gibson</t>
  </si>
  <si>
    <t>Medlock</t>
  </si>
  <si>
    <t>Smith</t>
  </si>
  <si>
    <t>Genevive</t>
  </si>
  <si>
    <t>Pottinger</t>
  </si>
  <si>
    <t>Zoe</t>
  </si>
  <si>
    <t>Mallinson</t>
  </si>
  <si>
    <t>Steph</t>
  </si>
  <si>
    <t>Hull</t>
  </si>
  <si>
    <t>Guest</t>
  </si>
  <si>
    <t>Neville</t>
  </si>
  <si>
    <t>Webb</t>
  </si>
  <si>
    <t>Diane</t>
  </si>
  <si>
    <t>Thornley</t>
  </si>
  <si>
    <t>Patrick</t>
  </si>
  <si>
    <t>Gail</t>
  </si>
  <si>
    <t>Schofield</t>
  </si>
  <si>
    <t>Sue</t>
  </si>
  <si>
    <t>Shepherd</t>
  </si>
  <si>
    <t>Abi</t>
  </si>
  <si>
    <t>Howarth</t>
  </si>
  <si>
    <t>Todd</t>
  </si>
  <si>
    <t>Waite</t>
  </si>
  <si>
    <t>Corns</t>
  </si>
  <si>
    <t>Aveyard</t>
  </si>
  <si>
    <t>Pybus</t>
  </si>
  <si>
    <t>McCormick</t>
  </si>
  <si>
    <t>Alan</t>
  </si>
  <si>
    <t>Goulden</t>
  </si>
  <si>
    <t>Brian</t>
  </si>
  <si>
    <t>Carol</t>
  </si>
  <si>
    <t>Lord</t>
  </si>
  <si>
    <t>Hughes</t>
  </si>
  <si>
    <t>Damien</t>
  </si>
  <si>
    <t>Nicholson</t>
  </si>
  <si>
    <t>Holly</t>
  </si>
  <si>
    <t>Maddocks</t>
  </si>
  <si>
    <t>Janet</t>
  </si>
  <si>
    <t>Carter</t>
  </si>
  <si>
    <t>Lindsay</t>
  </si>
  <si>
    <t>Sykes</t>
  </si>
  <si>
    <t>Mhairi-Clare</t>
  </si>
  <si>
    <t>Luke</t>
  </si>
  <si>
    <t>Hiley</t>
  </si>
  <si>
    <t>Wallis</t>
  </si>
  <si>
    <t>Hand</t>
  </si>
  <si>
    <t>Robert</t>
  </si>
  <si>
    <r>
      <t>Stainland Lions Club Championship 2018 - Handicap Division</t>
    </r>
    <r>
      <rPr>
        <b/>
        <u/>
        <sz val="24"/>
        <color indexed="10"/>
        <rFont val="Calibri"/>
        <family val="2"/>
      </rPr>
      <t xml:space="preserve"> (Trophies to Top 3)</t>
    </r>
  </si>
  <si>
    <t>Overall</t>
  </si>
  <si>
    <t>Time</t>
  </si>
  <si>
    <t>Points</t>
  </si>
  <si>
    <t>Date</t>
  </si>
  <si>
    <t>Cutter</t>
  </si>
  <si>
    <t>Clayton</t>
  </si>
  <si>
    <t>Faulkner</t>
  </si>
  <si>
    <t>Jude</t>
  </si>
  <si>
    <t>Pinnington</t>
  </si>
  <si>
    <t>Anthony</t>
  </si>
  <si>
    <t>Wilson</t>
  </si>
  <si>
    <t>Emily</t>
  </si>
  <si>
    <t>Serban</t>
  </si>
  <si>
    <t>George</t>
  </si>
  <si>
    <t>Chilcott</t>
  </si>
  <si>
    <t>Ken</t>
  </si>
  <si>
    <t>Anne-Marie</t>
  </si>
  <si>
    <t>Killeen</t>
  </si>
  <si>
    <t>Stephanie</t>
  </si>
  <si>
    <t>Fawcett</t>
  </si>
  <si>
    <t>Collette</t>
  </si>
  <si>
    <t>Arnold</t>
  </si>
  <si>
    <t>Craig</t>
  </si>
  <si>
    <t>Shaw</t>
  </si>
  <si>
    <t>Michael</t>
  </si>
  <si>
    <t>Poole</t>
  </si>
  <si>
    <t>Hilary</t>
  </si>
  <si>
    <t>Scargill</t>
  </si>
  <si>
    <t>Catherine</t>
  </si>
  <si>
    <t>O'Shaughnessy</t>
  </si>
  <si>
    <t>Martin</t>
  </si>
  <si>
    <t>Carr</t>
  </si>
  <si>
    <t>Justin</t>
  </si>
  <si>
    <t>Devine</t>
  </si>
  <si>
    <t>Spendlove</t>
  </si>
  <si>
    <t>Green</t>
  </si>
  <si>
    <t>Armitage</t>
  </si>
  <si>
    <t>Rebecca</t>
  </si>
  <si>
    <t>Rogerson</t>
  </si>
  <si>
    <t>Heather</t>
  </si>
  <si>
    <t>Moffatt</t>
  </si>
  <si>
    <t>Ian</t>
  </si>
  <si>
    <t>Hoskins</t>
  </si>
  <si>
    <t>Avril</t>
  </si>
  <si>
    <t>Speight</t>
  </si>
  <si>
    <t>Gareth</t>
  </si>
  <si>
    <t>Knight</t>
  </si>
  <si>
    <t>O'Brien</t>
  </si>
  <si>
    <t>Gavin</t>
  </si>
  <si>
    <t>Foster</t>
  </si>
  <si>
    <t>Marie</t>
  </si>
  <si>
    <t>McGovern</t>
  </si>
  <si>
    <t>Fox</t>
  </si>
  <si>
    <t>Ed</t>
  </si>
  <si>
    <t>Hyland</t>
  </si>
  <si>
    <t>Butterfield</t>
  </si>
  <si>
    <t>Laird-Boldy</t>
  </si>
  <si>
    <t>Rachel</t>
  </si>
  <si>
    <t>Lawton</t>
  </si>
  <si>
    <t>Mulholland</t>
  </si>
  <si>
    <t>Gav</t>
  </si>
  <si>
    <t>Scratcherd</t>
  </si>
  <si>
    <t>Adam</t>
  </si>
  <si>
    <t>Doyle</t>
  </si>
  <si>
    <t>Derek</t>
  </si>
  <si>
    <t>McCormack</t>
  </si>
  <si>
    <t>Jagger</t>
  </si>
  <si>
    <t>Kevin</t>
  </si>
  <si>
    <t>Wood</t>
  </si>
  <si>
    <t>Duffield</t>
  </si>
  <si>
    <t>Colin</t>
  </si>
  <si>
    <t>O’Brien</t>
  </si>
  <si>
    <t>Audsley</t>
  </si>
  <si>
    <t>Alison</t>
  </si>
  <si>
    <t>Walker</t>
  </si>
  <si>
    <t>Tim</t>
  </si>
  <si>
    <t>Gregson</t>
  </si>
  <si>
    <t>Dawn</t>
  </si>
  <si>
    <t>McHugh</t>
  </si>
  <si>
    <t>Paula</t>
  </si>
  <si>
    <t>MacGregor</t>
  </si>
  <si>
    <t>Simon</t>
  </si>
  <si>
    <t>Shelton</t>
  </si>
  <si>
    <t>Lin</t>
  </si>
  <si>
    <t>Paulson</t>
  </si>
  <si>
    <t>Wendy</t>
  </si>
  <si>
    <t>Jenny</t>
  </si>
  <si>
    <t>Heppenstall</t>
  </si>
  <si>
    <t>Goddard</t>
  </si>
  <si>
    <t>Mel</t>
  </si>
  <si>
    <t>Cawdron</t>
  </si>
  <si>
    <t>Anne</t>
  </si>
  <si>
    <t>Linda</t>
  </si>
  <si>
    <t>Varley</t>
  </si>
  <si>
    <t>Samantha</t>
  </si>
  <si>
    <t>Jackie</t>
  </si>
  <si>
    <t>Genevieve</t>
  </si>
  <si>
    <t>Dan</t>
  </si>
  <si>
    <t>Marsden</t>
  </si>
  <si>
    <t>Jamie</t>
  </si>
  <si>
    <t>Westwood</t>
  </si>
  <si>
    <t>Woolley</t>
  </si>
  <si>
    <t>Julia</t>
  </si>
  <si>
    <t>Newsome</t>
  </si>
  <si>
    <t>Claire</t>
  </si>
  <si>
    <t>Alletson</t>
  </si>
  <si>
    <t>Bishop</t>
  </si>
  <si>
    <t>Roger</t>
  </si>
  <si>
    <t>Miller</t>
  </si>
  <si>
    <t>Lindsey</t>
  </si>
  <si>
    <t>Oldfield</t>
  </si>
  <si>
    <t>Phil</t>
  </si>
  <si>
    <t>Tucker</t>
  </si>
  <si>
    <t>Ashworth</t>
  </si>
  <si>
    <t>Aileen</t>
  </si>
  <si>
    <t>Maria</t>
  </si>
  <si>
    <t>Harron</t>
  </si>
  <si>
    <t>Ray</t>
  </si>
  <si>
    <t>Mooney</t>
  </si>
  <si>
    <t>McNutt</t>
  </si>
  <si>
    <t xml:space="preserve">Hammond </t>
  </si>
  <si>
    <t>Joanne</t>
  </si>
  <si>
    <t>Cooke</t>
  </si>
  <si>
    <t>Trish</t>
  </si>
  <si>
    <t>Hallowell</t>
  </si>
  <si>
    <t>14-Jan-18 - Blind Handicap - 5.65 Miles</t>
  </si>
  <si>
    <t>11-Feb-18 - Skipton XCountry - 4.7 Miles</t>
  </si>
  <si>
    <t>Whitworth</t>
  </si>
  <si>
    <t>Moyles</t>
  </si>
  <si>
    <t>Rawnsley</t>
  </si>
  <si>
    <t>Denise</t>
  </si>
  <si>
    <t>Tara</t>
  </si>
  <si>
    <t>Sherwood</t>
  </si>
  <si>
    <t>Mullholland</t>
  </si>
  <si>
    <t>Philip</t>
  </si>
  <si>
    <t>Tanya</t>
  </si>
  <si>
    <t>Blake</t>
  </si>
  <si>
    <t>Pearson</t>
  </si>
  <si>
    <t>Makinder</t>
  </si>
  <si>
    <t>Dhinsa</t>
  </si>
  <si>
    <t>Butler</t>
  </si>
  <si>
    <t>Jaggar</t>
  </si>
  <si>
    <t>Louise</t>
  </si>
  <si>
    <t>Stuart</t>
  </si>
  <si>
    <t>Clinton</t>
  </si>
  <si>
    <t>Trevor</t>
  </si>
  <si>
    <t>Lester</t>
  </si>
  <si>
    <t>Farrar</t>
  </si>
  <si>
    <t>Teal</t>
  </si>
  <si>
    <t>Lumb</t>
  </si>
  <si>
    <t>Falkinbridge</t>
  </si>
  <si>
    <t>Ellie</t>
  </si>
  <si>
    <t>Gina</t>
  </si>
  <si>
    <t>Anderson-Keeble</t>
  </si>
  <si>
    <t>Karl</t>
  </si>
  <si>
    <t>Coldwell</t>
  </si>
  <si>
    <t>Whitwam McGregor</t>
  </si>
  <si>
    <t>Christine</t>
  </si>
  <si>
    <t>Cliffe</t>
  </si>
  <si>
    <t>Moffat</t>
  </si>
  <si>
    <t>West</t>
  </si>
  <si>
    <t>Lauren</t>
  </si>
  <si>
    <t>Cobb</t>
  </si>
  <si>
    <t>Fay</t>
  </si>
  <si>
    <t>Heptonstall</t>
  </si>
  <si>
    <t>Shenton</t>
  </si>
  <si>
    <t>Chillcot</t>
  </si>
  <si>
    <t>Manjit</t>
  </si>
  <si>
    <t>Ahiar</t>
  </si>
  <si>
    <t>Patricia</t>
  </si>
  <si>
    <t>11-March-18 - Hot Toddy - 10K</t>
  </si>
  <si>
    <t>12=</t>
  </si>
  <si>
    <t>1-Jul-18</t>
  </si>
  <si>
    <t>Mar-Nov</t>
  </si>
  <si>
    <t>Haron</t>
  </si>
  <si>
    <t>Gabby</t>
  </si>
  <si>
    <t>Mchugh</t>
  </si>
  <si>
    <t>Flat 10K</t>
  </si>
  <si>
    <t>Handicap</t>
  </si>
  <si>
    <t>Performance</t>
  </si>
  <si>
    <t>Overgate</t>
  </si>
  <si>
    <t>Stephen</t>
  </si>
  <si>
    <t>Drinkwater</t>
  </si>
  <si>
    <t>Victoria</t>
  </si>
  <si>
    <t>Armstrong</t>
  </si>
  <si>
    <t>Vicky</t>
  </si>
  <si>
    <t>Fee</t>
  </si>
  <si>
    <t>Chambers</t>
  </si>
  <si>
    <t>Jason</t>
  </si>
  <si>
    <t>Berry</t>
  </si>
  <si>
    <t>Phillip</t>
  </si>
  <si>
    <t>Peter</t>
  </si>
  <si>
    <t>Farrah</t>
  </si>
  <si>
    <t>Anna</t>
  </si>
  <si>
    <t>Lesley</t>
  </si>
  <si>
    <t>Hodgson</t>
  </si>
  <si>
    <t>Stones</t>
  </si>
  <si>
    <t>Simone</t>
  </si>
  <si>
    <t>Zoledziejewski</t>
  </si>
  <si>
    <t>Cheryl</t>
  </si>
  <si>
    <t>Hill</t>
  </si>
  <si>
    <t>15-April-18 - Overgate - 10K</t>
  </si>
  <si>
    <t>30=</t>
  </si>
  <si>
    <t>26=</t>
  </si>
  <si>
    <t>Dyson</t>
  </si>
  <si>
    <t>Halliday</t>
  </si>
  <si>
    <t>7-May-18 - Coiners - 7 Miles</t>
  </si>
  <si>
    <t>Dave</t>
  </si>
  <si>
    <t>Moira</t>
  </si>
  <si>
    <t>Alderson</t>
  </si>
  <si>
    <t>Marsella</t>
  </si>
  <si>
    <t>Tessa</t>
  </si>
  <si>
    <t>Murphy</t>
  </si>
  <si>
    <t>Williams</t>
  </si>
  <si>
    <t>Forester-Green</t>
  </si>
  <si>
    <t>Richards</t>
  </si>
  <si>
    <t>Nicki</t>
  </si>
  <si>
    <t>Thorne</t>
  </si>
  <si>
    <t>School Run</t>
  </si>
  <si>
    <t>Darren</t>
  </si>
  <si>
    <t>Young</t>
  </si>
  <si>
    <t>Dodd</t>
  </si>
  <si>
    <t>Suzanne</t>
  </si>
  <si>
    <t>Patterson</t>
  </si>
  <si>
    <t>Mike</t>
  </si>
  <si>
    <t>Jonathon</t>
  </si>
  <si>
    <t>Amjid</t>
  </si>
  <si>
    <t>Khan</t>
  </si>
  <si>
    <t>Annie</t>
  </si>
  <si>
    <t>Renee</t>
  </si>
  <si>
    <t>Comerford</t>
  </si>
  <si>
    <t>Laird-Body</t>
  </si>
  <si>
    <t>9-Jun-18 - School Run - 5.2 Miles</t>
  </si>
  <si>
    <t>13-Jun-18 - Joe Percy - 10K</t>
  </si>
  <si>
    <t>Greer</t>
  </si>
  <si>
    <t>Parker</t>
  </si>
  <si>
    <t>Mcnutt</t>
  </si>
  <si>
    <t>O'brien</t>
  </si>
  <si>
    <t>1-Jul-18 - Eccup - 10 Miles</t>
  </si>
  <si>
    <t>Windsor</t>
  </si>
  <si>
    <t>Parrington</t>
  </si>
  <si>
    <t>Brenster</t>
  </si>
  <si>
    <t>4-Jul-18 - Helen Windsor - 10K</t>
  </si>
  <si>
    <t>4-Nov-18</t>
  </si>
  <si>
    <t>25-Nov-18</t>
  </si>
  <si>
    <t>10K Handicap Time</t>
  </si>
  <si>
    <t>Donna</t>
  </si>
  <si>
    <t>Nettleton</t>
  </si>
  <si>
    <t>Bernadette</t>
  </si>
  <si>
    <t>Rowland</t>
  </si>
  <si>
    <t>Stevens</t>
  </si>
  <si>
    <t>Hinds</t>
  </si>
  <si>
    <t>Cap</t>
  </si>
  <si>
    <t>Hall </t>
  </si>
  <si>
    <t>Marsden </t>
  </si>
  <si>
    <t>Baird </t>
  </si>
  <si>
    <t>Severn </t>
  </si>
  <si>
    <t>Patterson </t>
  </si>
  <si>
    <t>Harris </t>
  </si>
  <si>
    <t>Knight </t>
  </si>
  <si>
    <t>McNutt </t>
  </si>
  <si>
    <t>Mott </t>
  </si>
  <si>
    <t>Crombie </t>
  </si>
  <si>
    <t>Caton </t>
  </si>
  <si>
    <t>Johnson </t>
  </si>
  <si>
    <t>Bassinder </t>
  </si>
  <si>
    <t>Armitage </t>
  </si>
  <si>
    <t>Rogerson </t>
  </si>
  <si>
    <t>Hoskins </t>
  </si>
  <si>
    <t>Dunning </t>
  </si>
  <si>
    <t>Walker </t>
  </si>
  <si>
    <t>Pybus </t>
  </si>
  <si>
    <t>King </t>
  </si>
  <si>
    <t>McHugh </t>
  </si>
  <si>
    <t>Corns </t>
  </si>
  <si>
    <t>Tracey</t>
  </si>
  <si>
    <t>Coldwell </t>
  </si>
  <si>
    <t>Gee </t>
  </si>
  <si>
    <t>Pickersgill </t>
  </si>
  <si>
    <t>Fay </t>
  </si>
  <si>
    <t>Hirst </t>
  </si>
  <si>
    <t>Lambert </t>
  </si>
  <si>
    <t>Brear </t>
  </si>
  <si>
    <t>Hallowell </t>
  </si>
  <si>
    <t>Chilcott </t>
  </si>
  <si>
    <t>Shaw </t>
  </si>
  <si>
    <t>Cawdron </t>
  </si>
  <si>
    <t>Thornley </t>
  </si>
  <si>
    <t>Shenton </t>
  </si>
  <si>
    <t>Paulson </t>
  </si>
  <si>
    <t>Barker </t>
  </si>
  <si>
    <t>Aveyard </t>
  </si>
  <si>
    <t>Heptonstall </t>
  </si>
  <si>
    <t>Scargill </t>
  </si>
  <si>
    <t>1-Aug-18 - Flat Cap - 5 Miles</t>
  </si>
  <si>
    <t>Race</t>
  </si>
  <si>
    <t>Beverley</t>
  </si>
  <si>
    <t>Day</t>
  </si>
  <si>
    <t>Laura</t>
  </si>
  <si>
    <t>Goodwin</t>
  </si>
  <si>
    <t>Eyre</t>
  </si>
  <si>
    <t>Lunn</t>
  </si>
  <si>
    <t>11-Aug-18 - (Wo)Man V. Barge - 5 Miles</t>
  </si>
  <si>
    <t>(Wo)Man V. Barge</t>
  </si>
  <si>
    <t>Flat</t>
  </si>
  <si>
    <t>Russell</t>
  </si>
  <si>
    <t>Race 1</t>
  </si>
  <si>
    <t>Race 2</t>
  </si>
  <si>
    <t>Best</t>
  </si>
  <si>
    <t>Kirkwood</t>
  </si>
  <si>
    <t>RESULT - TRACK RACES - 3K</t>
  </si>
  <si>
    <t>Damian</t>
  </si>
  <si>
    <t>Kelly</t>
  </si>
  <si>
    <t>Hepptonstall</t>
  </si>
  <si>
    <t>2-Sep-18 - Kirkwood Hospice - 10K</t>
  </si>
  <si>
    <t>Hospice</t>
  </si>
  <si>
    <t>Hades</t>
  </si>
  <si>
    <t>6-Sep-18 - Hades Hill - 10K</t>
  </si>
  <si>
    <t>Farnshaw</t>
  </si>
  <si>
    <t>Fitzgerald</t>
  </si>
  <si>
    <t>Lucy</t>
  </si>
  <si>
    <t>Collins</t>
  </si>
  <si>
    <t>Simmons</t>
  </si>
  <si>
    <t>Virginia</t>
  </si>
  <si>
    <t>Mags</t>
  </si>
  <si>
    <t>Rombalds</t>
  </si>
  <si>
    <t>Race 3</t>
  </si>
  <si>
    <t>Bannister</t>
  </si>
  <si>
    <t>Lewin</t>
  </si>
  <si>
    <t xml:space="preserve"> Ian</t>
  </si>
  <si>
    <t xml:space="preserve"> Jonny</t>
  </si>
  <si>
    <t xml:space="preserve"> Dan</t>
  </si>
  <si>
    <t xml:space="preserve"> Paul</t>
  </si>
  <si>
    <t xml:space="preserve"> James</t>
  </si>
  <si>
    <t xml:space="preserve"> Andy</t>
  </si>
  <si>
    <t xml:space="preserve"> Stuart</t>
  </si>
  <si>
    <t xml:space="preserve"> John</t>
  </si>
  <si>
    <t xml:space="preserve"> Jonathan</t>
  </si>
  <si>
    <t xml:space="preserve"> Steve</t>
  </si>
  <si>
    <t xml:space="preserve"> Aileen</t>
  </si>
  <si>
    <t xml:space="preserve"> Genevieve</t>
  </si>
  <si>
    <t xml:space="preserve"> Alex</t>
  </si>
  <si>
    <t xml:space="preserve"> Jackie</t>
  </si>
  <si>
    <t>14-Oct-18 - Rombalds Romp - 6.5 Miles</t>
  </si>
  <si>
    <t>Romp</t>
  </si>
  <si>
    <t>Guy</t>
  </si>
  <si>
    <t>Fawkes</t>
  </si>
  <si>
    <t>5=</t>
  </si>
  <si>
    <t>Reece</t>
  </si>
  <si>
    <t>Milne</t>
  </si>
  <si>
    <t>Melissa</t>
  </si>
  <si>
    <t>Vincent</t>
  </si>
  <si>
    <t>Dunn</t>
  </si>
  <si>
    <t>2=</t>
  </si>
  <si>
    <t>Amanda</t>
  </si>
  <si>
    <t>Zito</t>
  </si>
  <si>
    <t>Ashcroft</t>
  </si>
  <si>
    <t>Tracy</t>
  </si>
  <si>
    <t>Henderson</t>
  </si>
  <si>
    <t>Holdsworth</t>
  </si>
  <si>
    <t>4-Nov-18 - Guy Fawkes - 10 Miles</t>
  </si>
  <si>
    <t>15=</t>
  </si>
  <si>
    <t>O'Neill</t>
  </si>
  <si>
    <t>Jayne</t>
  </si>
  <si>
    <t>Kerri</t>
  </si>
  <si>
    <t>Walton</t>
  </si>
  <si>
    <t>Falkingbridge</t>
  </si>
  <si>
    <t>Rhodes</t>
  </si>
  <si>
    <t>Anderson Keeble</t>
  </si>
  <si>
    <t>25-Nov-18 - Clowne - Half Marathon</t>
  </si>
  <si>
    <t>25=</t>
  </si>
  <si>
    <t>Race 4</t>
  </si>
  <si>
    <t>Trk Race 4</t>
  </si>
  <si>
    <t>125=</t>
  </si>
  <si>
    <t>4=</t>
  </si>
  <si>
    <t>6=</t>
  </si>
  <si>
    <t>8=</t>
  </si>
  <si>
    <t>27=</t>
  </si>
  <si>
    <t>64=</t>
  </si>
  <si>
    <t>76=</t>
  </si>
  <si>
    <t>82=</t>
  </si>
  <si>
    <t>93=</t>
  </si>
  <si>
    <t>101=</t>
  </si>
  <si>
    <t>112=</t>
  </si>
  <si>
    <t>24=</t>
  </si>
  <si>
    <t>sean</t>
  </si>
  <si>
    <t>Danielle</t>
  </si>
  <si>
    <t>Clare</t>
  </si>
  <si>
    <t>Steven</t>
  </si>
  <si>
    <t>Statham-Drake</t>
  </si>
  <si>
    <t>McGregor</t>
  </si>
  <si>
    <t>Laraine</t>
  </si>
  <si>
    <t>Viginia</t>
  </si>
  <si>
    <t>2-Dec-18 - Queensbury - Cross Country</t>
  </si>
  <si>
    <t>10=</t>
  </si>
  <si>
    <t>14=</t>
  </si>
  <si>
    <t>23=</t>
  </si>
  <si>
    <t>Waker</t>
  </si>
  <si>
    <t>Reynolds</t>
  </si>
  <si>
    <t>Huddersfield Park Run 2018 Results - To 29-Dec-18</t>
  </si>
  <si>
    <t>Halifax Park Run 2018 Results - To 29-Dec-18</t>
  </si>
  <si>
    <t>21=</t>
  </si>
</sst>
</file>

<file path=xl/styles.xml><?xml version="1.0" encoding="utf-8"?>
<styleSheet xmlns="http://schemas.openxmlformats.org/spreadsheetml/2006/main">
  <numFmts count="2">
    <numFmt numFmtId="176" formatCode="#,##0;[Red]\(#,##0\)"/>
    <numFmt numFmtId="177" formatCode="h:mm:ss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u/>
      <sz val="24"/>
      <color indexed="8"/>
      <name val="Calibri"/>
      <family val="2"/>
    </font>
    <font>
      <b/>
      <u/>
      <sz val="24"/>
      <color indexed="10"/>
      <name val="Calibri"/>
      <family val="2"/>
    </font>
    <font>
      <b/>
      <sz val="16"/>
      <color indexed="36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3"/>
      <name val="Arial"/>
      <family val="2"/>
    </font>
    <font>
      <sz val="11"/>
      <color indexed="13"/>
      <name val="Calibri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4"/>
      <name val="Calibri"/>
      <family val="2"/>
    </font>
    <font>
      <b/>
      <u/>
      <sz val="11"/>
      <name val="Calibri"/>
      <family val="2"/>
    </font>
    <font>
      <b/>
      <u/>
      <sz val="11"/>
      <color indexed="8"/>
      <name val="Calibri"/>
      <family val="2"/>
    </font>
    <font>
      <b/>
      <u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C2C2C"/>
      <name val="Arial"/>
      <family val="2"/>
    </font>
    <font>
      <sz val="10"/>
      <color rgb="FF2C2C2C"/>
      <name val="Arial"/>
      <family val="2"/>
    </font>
    <font>
      <sz val="11"/>
      <color rgb="FF48484B"/>
      <name val="Calibri"/>
      <family val="2"/>
      <scheme val="minor"/>
    </font>
    <font>
      <sz val="11"/>
      <color rgb="FF2C2C2C"/>
      <name val="Calibri"/>
      <family val="2"/>
    </font>
    <font>
      <sz val="11"/>
      <color rgb="FF333333"/>
      <name val="Calibri"/>
      <family val="2"/>
    </font>
    <font>
      <sz val="7"/>
      <color rgb="FF000000"/>
      <name val="Verdan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3F3"/>
        <bgColor indexed="64"/>
      </patternFill>
    </fill>
  </fills>
  <borders count="119">
    <border>
      <left/>
      <right/>
      <top/>
      <bottom/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 style="medium">
        <color indexed="64"/>
      </left>
      <right style="thin">
        <color indexed="64"/>
      </right>
      <top style="double">
        <color indexed="17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7"/>
      </top>
      <bottom/>
      <diagonal/>
    </border>
    <border>
      <left style="thin">
        <color indexed="64"/>
      </left>
      <right style="medium">
        <color indexed="64"/>
      </right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17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7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17"/>
      </left>
      <right style="medium">
        <color indexed="64"/>
      </right>
      <top style="medium">
        <color indexed="64"/>
      </top>
      <bottom style="medium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7"/>
      </bottom>
      <diagonal/>
    </border>
    <border>
      <left/>
      <right style="medium">
        <color indexed="64"/>
      </right>
      <top style="medium">
        <color indexed="64"/>
      </top>
      <bottom style="medium">
        <color indexed="17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17"/>
      </bottom>
      <diagonal/>
    </border>
    <border>
      <left style="double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double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17"/>
      </left>
      <right style="medium">
        <color indexed="17"/>
      </right>
      <top style="thin">
        <color indexed="17"/>
      </top>
      <bottom style="double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double">
        <color indexed="17"/>
      </bottom>
      <diagonal/>
    </border>
    <border>
      <left/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17"/>
      </bottom>
      <diagonal/>
    </border>
    <border>
      <left style="thin">
        <color indexed="17"/>
      </left>
      <right/>
      <top style="thin">
        <color indexed="17"/>
      </top>
      <bottom style="double">
        <color indexed="17"/>
      </bottom>
      <diagonal/>
    </border>
    <border>
      <left/>
      <right style="double">
        <color indexed="17"/>
      </right>
      <top style="thin">
        <color indexed="17"/>
      </top>
      <bottom style="double">
        <color indexed="17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medium">
        <color indexed="64"/>
      </right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10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/>
      <diagonal/>
    </border>
    <border>
      <left style="thin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0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 diagonalUp="1" diagonalDown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C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C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C00000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C00000"/>
      </diagonal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0" fillId="0" borderId="0" xfId="0" applyFill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16" fontId="6" fillId="0" borderId="9" xfId="0" applyNumberFormat="1" applyFont="1" applyFill="1" applyBorder="1" applyAlignment="1">
      <alignment horizontal="center"/>
    </xf>
    <xf numFmtId="16" fontId="6" fillId="0" borderId="9" xfId="0" quotePrefix="1" applyNumberFormat="1" applyFont="1" applyFill="1" applyBorder="1" applyAlignment="1">
      <alignment horizontal="center"/>
    </xf>
    <xf numFmtId="15" fontId="6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180"/>
    </xf>
    <xf numFmtId="0" fontId="6" fillId="0" borderId="11" xfId="0" applyFont="1" applyFill="1" applyBorder="1" applyAlignment="1">
      <alignment textRotation="180"/>
    </xf>
    <xf numFmtId="0" fontId="7" fillId="2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180" wrapText="1"/>
    </xf>
    <xf numFmtId="0" fontId="6" fillId="0" borderId="13" xfId="0" applyFont="1" applyFill="1" applyBorder="1" applyAlignment="1">
      <alignment horizontal="center" vertical="center" textRotation="180" wrapText="1"/>
    </xf>
    <xf numFmtId="0" fontId="6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0" fillId="3" borderId="34" xfId="0" applyFill="1" applyBorder="1" applyAlignment="1">
      <alignment horizontal="center"/>
    </xf>
    <xf numFmtId="0" fontId="0" fillId="3" borderId="35" xfId="0" applyFill="1" applyBorder="1"/>
    <xf numFmtId="0" fontId="6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textRotation="180"/>
    </xf>
    <xf numFmtId="0" fontId="0" fillId="0" borderId="38" xfId="0" applyFill="1" applyBorder="1" applyAlignment="1">
      <alignment textRotation="180"/>
    </xf>
    <xf numFmtId="0" fontId="0" fillId="3" borderId="39" xfId="0" applyFill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16" fontId="6" fillId="0" borderId="4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textRotation="180"/>
    </xf>
    <xf numFmtId="0" fontId="7" fillId="3" borderId="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180" wrapText="1"/>
    </xf>
    <xf numFmtId="0" fontId="6" fillId="3" borderId="3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right"/>
    </xf>
    <xf numFmtId="0" fontId="10" fillId="3" borderId="47" xfId="0" applyFont="1" applyFill="1" applyBorder="1"/>
    <xf numFmtId="0" fontId="10" fillId="3" borderId="48" xfId="0" applyFont="1" applyFill="1" applyBorder="1"/>
    <xf numFmtId="0" fontId="10" fillId="3" borderId="49" xfId="0" applyFont="1" applyFill="1" applyBorder="1"/>
    <xf numFmtId="0" fontId="10" fillId="3" borderId="50" xfId="0" applyFont="1" applyFill="1" applyBorder="1"/>
    <xf numFmtId="0" fontId="10" fillId="3" borderId="51" xfId="0" applyFont="1" applyFill="1" applyBorder="1"/>
    <xf numFmtId="0" fontId="10" fillId="3" borderId="52" xfId="0" applyFont="1" applyFill="1" applyBorder="1"/>
    <xf numFmtId="0" fontId="10" fillId="3" borderId="53" xfId="0" applyFont="1" applyFill="1" applyBorder="1"/>
    <xf numFmtId="0" fontId="10" fillId="3" borderId="54" xfId="0" applyFont="1" applyFill="1" applyBorder="1"/>
    <xf numFmtId="0" fontId="10" fillId="3" borderId="55" xfId="0" applyFont="1" applyFill="1" applyBorder="1"/>
    <xf numFmtId="0" fontId="10" fillId="3" borderId="56" xfId="0" applyFont="1" applyFill="1" applyBorder="1"/>
    <xf numFmtId="0" fontId="0" fillId="4" borderId="57" xfId="0" applyFill="1" applyBorder="1" applyAlignment="1">
      <alignment horizontal="center"/>
    </xf>
    <xf numFmtId="0" fontId="0" fillId="4" borderId="58" xfId="0" applyFill="1" applyBorder="1"/>
    <xf numFmtId="0" fontId="1" fillId="0" borderId="59" xfId="0" applyFont="1" applyFill="1" applyBorder="1" applyAlignment="1">
      <alignment horizontal="center"/>
    </xf>
    <xf numFmtId="0" fontId="0" fillId="0" borderId="60" xfId="0" applyFill="1" applyBorder="1"/>
    <xf numFmtId="0" fontId="0" fillId="4" borderId="61" xfId="0" applyFill="1" applyBorder="1" applyAlignment="1">
      <alignment horizontal="center"/>
    </xf>
    <xf numFmtId="0" fontId="0" fillId="4" borderId="0" xfId="0" applyFill="1" applyBorder="1"/>
    <xf numFmtId="0" fontId="0" fillId="4" borderId="8" xfId="0" applyFill="1" applyBorder="1"/>
    <xf numFmtId="0" fontId="6" fillId="0" borderId="62" xfId="0" applyFont="1" applyFill="1" applyBorder="1" applyAlignment="1">
      <alignment textRotation="180"/>
    </xf>
    <xf numFmtId="0" fontId="7" fillId="4" borderId="8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 vertical="center" wrapText="1"/>
    </xf>
    <xf numFmtId="0" fontId="8" fillId="0" borderId="63" xfId="0" applyFont="1" applyFill="1" applyBorder="1" applyAlignment="1">
      <alignment horizontal="right"/>
    </xf>
    <xf numFmtId="0" fontId="1" fillId="4" borderId="64" xfId="0" applyFont="1" applyFill="1" applyBorder="1" applyAlignment="1">
      <alignment horizontal="right"/>
    </xf>
    <xf numFmtId="0" fontId="0" fillId="4" borderId="47" xfId="0" applyFill="1" applyBorder="1"/>
    <xf numFmtId="0" fontId="0" fillId="4" borderId="48" xfId="0" applyFill="1" applyBorder="1"/>
    <xf numFmtId="0" fontId="0" fillId="4" borderId="51" xfId="0" applyFill="1" applyBorder="1"/>
    <xf numFmtId="0" fontId="0" fillId="4" borderId="49" xfId="0" applyFill="1" applyBorder="1"/>
    <xf numFmtId="0" fontId="0" fillId="4" borderId="65" xfId="0" applyFill="1" applyBorder="1"/>
    <xf numFmtId="0" fontId="1" fillId="4" borderId="66" xfId="0" applyFont="1" applyFill="1" applyBorder="1" applyAlignment="1">
      <alignment horizontal="right"/>
    </xf>
    <xf numFmtId="0" fontId="0" fillId="4" borderId="67" xfId="0" applyFill="1" applyBorder="1"/>
    <xf numFmtId="0" fontId="0" fillId="4" borderId="68" xfId="0" applyFill="1" applyBorder="1"/>
    <xf numFmtId="0" fontId="0" fillId="4" borderId="69" xfId="0" applyFill="1" applyBorder="1"/>
    <xf numFmtId="0" fontId="0" fillId="4" borderId="70" xfId="0" applyFill="1" applyBorder="1"/>
    <xf numFmtId="0" fontId="0" fillId="4" borderId="71" xfId="0" applyFill="1" applyBorder="1"/>
    <xf numFmtId="0" fontId="0" fillId="5" borderId="57" xfId="0" applyFill="1" applyBorder="1" applyAlignment="1">
      <alignment horizontal="center"/>
    </xf>
    <xf numFmtId="0" fontId="0" fillId="5" borderId="58" xfId="0" applyFill="1" applyBorder="1"/>
    <xf numFmtId="0" fontId="0" fillId="5" borderId="61" xfId="0" applyFill="1" applyBorder="1" applyAlignment="1">
      <alignment horizontal="center"/>
    </xf>
    <xf numFmtId="0" fontId="0" fillId="5" borderId="0" xfId="0" applyFill="1" applyBorder="1"/>
    <xf numFmtId="0" fontId="0" fillId="5" borderId="8" xfId="0" applyFill="1" applyBorder="1"/>
    <xf numFmtId="0" fontId="1" fillId="0" borderId="10" xfId="0" applyFont="1" applyFill="1" applyBorder="1" applyAlignment="1">
      <alignment horizontal="center"/>
    </xf>
    <xf numFmtId="0" fontId="6" fillId="0" borderId="62" xfId="0" applyFont="1" applyFill="1" applyBorder="1"/>
    <xf numFmtId="0" fontId="7" fillId="5" borderId="8" xfId="0" applyFont="1" applyFill="1" applyBorder="1" applyAlignment="1">
      <alignment horizontal="center" vertical="center" wrapText="1"/>
    </xf>
    <xf numFmtId="0" fontId="6" fillId="5" borderId="6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right" vertical="center" wrapText="1"/>
    </xf>
    <xf numFmtId="0" fontId="1" fillId="5" borderId="64" xfId="0" applyFont="1" applyFill="1" applyBorder="1" applyAlignment="1">
      <alignment horizontal="right"/>
    </xf>
    <xf numFmtId="0" fontId="0" fillId="5" borderId="47" xfId="0" applyFill="1" applyBorder="1"/>
    <xf numFmtId="0" fontId="0" fillId="5" borderId="51" xfId="0" applyFill="1" applyBorder="1"/>
    <xf numFmtId="0" fontId="0" fillId="5" borderId="65" xfId="0" applyFill="1" applyBorder="1"/>
    <xf numFmtId="0" fontId="0" fillId="5" borderId="72" xfId="0" applyFill="1" applyBorder="1"/>
    <xf numFmtId="0" fontId="0" fillId="5" borderId="48" xfId="0" applyFill="1" applyBorder="1"/>
    <xf numFmtId="0" fontId="0" fillId="6" borderId="57" xfId="0" applyFill="1" applyBorder="1" applyAlignment="1">
      <alignment horizontal="center"/>
    </xf>
    <xf numFmtId="0" fontId="0" fillId="6" borderId="58" xfId="0" applyFill="1" applyBorder="1"/>
    <xf numFmtId="0" fontId="0" fillId="6" borderId="61" xfId="0" applyFill="1" applyBorder="1" applyAlignment="1">
      <alignment horizontal="center"/>
    </xf>
    <xf numFmtId="0" fontId="0" fillId="6" borderId="0" xfId="0" applyFill="1" applyBorder="1"/>
    <xf numFmtId="0" fontId="0" fillId="6" borderId="8" xfId="0" applyFill="1" applyBorder="1"/>
    <xf numFmtId="0" fontId="7" fillId="6" borderId="8" xfId="0" applyFont="1" applyFill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right" vertical="center" wrapText="1"/>
    </xf>
    <xf numFmtId="0" fontId="1" fillId="6" borderId="64" xfId="0" applyFont="1" applyFill="1" applyBorder="1" applyAlignment="1">
      <alignment horizontal="right"/>
    </xf>
    <xf numFmtId="0" fontId="0" fillId="6" borderId="47" xfId="0" applyFill="1" applyBorder="1"/>
    <xf numFmtId="0" fontId="0" fillId="6" borderId="51" xfId="0" applyFill="1" applyBorder="1"/>
    <xf numFmtId="0" fontId="0" fillId="6" borderId="49" xfId="0" applyFill="1" applyBorder="1"/>
    <xf numFmtId="0" fontId="0" fillId="6" borderId="65" xfId="0" applyFill="1" applyBorder="1"/>
    <xf numFmtId="0" fontId="0" fillId="6" borderId="48" xfId="0" applyFill="1" applyBorder="1"/>
    <xf numFmtId="0" fontId="0" fillId="6" borderId="72" xfId="0" applyFill="1" applyBorder="1"/>
    <xf numFmtId="0" fontId="1" fillId="6" borderId="66" xfId="0" applyFont="1" applyFill="1" applyBorder="1" applyAlignment="1">
      <alignment horizontal="right"/>
    </xf>
    <xf numFmtId="0" fontId="0" fillId="6" borderId="73" xfId="0" applyFill="1" applyBorder="1"/>
    <xf numFmtId="0" fontId="0" fillId="6" borderId="67" xfId="0" applyFill="1" applyBorder="1"/>
    <xf numFmtId="0" fontId="0" fillId="6" borderId="68" xfId="0" applyFill="1" applyBorder="1"/>
    <xf numFmtId="0" fontId="0" fillId="6" borderId="69" xfId="0" applyFill="1" applyBorder="1"/>
    <xf numFmtId="0" fontId="0" fillId="6" borderId="70" xfId="0" applyFill="1" applyBorder="1"/>
    <xf numFmtId="0" fontId="0" fillId="7" borderId="57" xfId="0" applyFill="1" applyBorder="1" applyAlignment="1">
      <alignment horizontal="center"/>
    </xf>
    <xf numFmtId="0" fontId="0" fillId="7" borderId="58" xfId="0" applyFill="1" applyBorder="1"/>
    <xf numFmtId="0" fontId="1" fillId="0" borderId="59" xfId="0" applyFont="1" applyFill="1" applyBorder="1" applyAlignment="1">
      <alignment horizontal="center" textRotation="180"/>
    </xf>
    <xf numFmtId="0" fontId="0" fillId="0" borderId="60" xfId="0" applyFill="1" applyBorder="1" applyAlignment="1">
      <alignment textRotation="180"/>
    </xf>
    <xf numFmtId="0" fontId="0" fillId="7" borderId="61" xfId="0" applyFill="1" applyBorder="1" applyAlignment="1">
      <alignment horizontal="center"/>
    </xf>
    <xf numFmtId="0" fontId="0" fillId="7" borderId="0" xfId="0" applyFill="1" applyBorder="1"/>
    <xf numFmtId="0" fontId="0" fillId="7" borderId="8" xfId="0" applyFill="1" applyBorder="1"/>
    <xf numFmtId="0" fontId="7" fillId="7" borderId="8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right" vertical="center" wrapText="1"/>
    </xf>
    <xf numFmtId="0" fontId="1" fillId="7" borderId="64" xfId="0" applyFont="1" applyFill="1" applyBorder="1" applyAlignment="1">
      <alignment horizontal="right"/>
    </xf>
    <xf numFmtId="0" fontId="0" fillId="7" borderId="51" xfId="0" applyFill="1" applyBorder="1"/>
    <xf numFmtId="0" fontId="0" fillId="7" borderId="47" xfId="0" applyFill="1" applyBorder="1"/>
    <xf numFmtId="0" fontId="0" fillId="7" borderId="65" xfId="0" applyFill="1" applyBorder="1"/>
    <xf numFmtId="0" fontId="0" fillId="7" borderId="48" xfId="0" applyFill="1" applyBorder="1"/>
    <xf numFmtId="0" fontId="0" fillId="7" borderId="49" xfId="0" applyFill="1" applyBorder="1"/>
    <xf numFmtId="0" fontId="1" fillId="7" borderId="74" xfId="0" applyFont="1" applyFill="1" applyBorder="1" applyAlignment="1">
      <alignment horizontal="right"/>
    </xf>
    <xf numFmtId="0" fontId="0" fillId="7" borderId="73" xfId="0" applyFill="1" applyBorder="1"/>
    <xf numFmtId="0" fontId="0" fillId="7" borderId="67" xfId="0" applyFill="1" applyBorder="1"/>
    <xf numFmtId="0" fontId="0" fillId="7" borderId="68" xfId="0" applyFill="1" applyBorder="1"/>
    <xf numFmtId="0" fontId="0" fillId="7" borderId="69" xfId="0" applyFill="1" applyBorder="1"/>
    <xf numFmtId="0" fontId="0" fillId="7" borderId="70" xfId="0" applyFill="1" applyBorder="1"/>
    <xf numFmtId="0" fontId="0" fillId="7" borderId="71" xfId="0" applyFill="1" applyBorder="1"/>
    <xf numFmtId="0" fontId="0" fillId="8" borderId="57" xfId="0" applyFill="1" applyBorder="1" applyAlignment="1">
      <alignment horizontal="center"/>
    </xf>
    <xf numFmtId="0" fontId="0" fillId="8" borderId="58" xfId="0" applyFill="1" applyBorder="1"/>
    <xf numFmtId="0" fontId="0" fillId="8" borderId="61" xfId="0" applyFill="1" applyBorder="1" applyAlignment="1">
      <alignment horizontal="center"/>
    </xf>
    <xf numFmtId="0" fontId="0" fillId="8" borderId="0" xfId="0" applyFill="1" applyBorder="1"/>
    <xf numFmtId="0" fontId="0" fillId="8" borderId="8" xfId="0" applyFill="1" applyBorder="1"/>
    <xf numFmtId="0" fontId="7" fillId="8" borderId="8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right" vertical="center" wrapText="1"/>
    </xf>
    <xf numFmtId="0" fontId="1" fillId="8" borderId="64" xfId="0" applyFont="1" applyFill="1" applyBorder="1" applyAlignment="1">
      <alignment horizontal="right"/>
    </xf>
    <xf numFmtId="0" fontId="0" fillId="8" borderId="47" xfId="0" applyFill="1" applyBorder="1"/>
    <xf numFmtId="0" fontId="0" fillId="8" borderId="75" xfId="0" applyFill="1" applyBorder="1"/>
    <xf numFmtId="0" fontId="0" fillId="8" borderId="51" xfId="0" applyFill="1" applyBorder="1"/>
    <xf numFmtId="0" fontId="0" fillId="8" borderId="65" xfId="0" applyFill="1" applyBorder="1"/>
    <xf numFmtId="0" fontId="0" fillId="8" borderId="48" xfId="0" applyFill="1" applyBorder="1"/>
    <xf numFmtId="0" fontId="0" fillId="8" borderId="49" xfId="0" applyFill="1" applyBorder="1"/>
    <xf numFmtId="0" fontId="0" fillId="8" borderId="67" xfId="0" applyFill="1" applyBorder="1"/>
    <xf numFmtId="0" fontId="0" fillId="8" borderId="68" xfId="0" applyFill="1" applyBorder="1"/>
    <xf numFmtId="0" fontId="0" fillId="8" borderId="69" xfId="0" applyFill="1" applyBorder="1"/>
    <xf numFmtId="0" fontId="0" fillId="8" borderId="70" xfId="0" applyFill="1" applyBorder="1"/>
    <xf numFmtId="0" fontId="0" fillId="8" borderId="71" xfId="0" applyFill="1" applyBorder="1"/>
    <xf numFmtId="0" fontId="0" fillId="4" borderId="73" xfId="0" applyFill="1" applyBorder="1"/>
    <xf numFmtId="0" fontId="1" fillId="5" borderId="66" xfId="0" applyFont="1" applyFill="1" applyBorder="1" applyAlignment="1">
      <alignment horizontal="right"/>
    </xf>
    <xf numFmtId="0" fontId="0" fillId="5" borderId="73" xfId="0" applyFill="1" applyBorder="1"/>
    <xf numFmtId="0" fontId="0" fillId="5" borderId="67" xfId="0" applyFill="1" applyBorder="1"/>
    <xf numFmtId="0" fontId="0" fillId="5" borderId="68" xfId="0" applyFill="1" applyBorder="1"/>
    <xf numFmtId="0" fontId="0" fillId="5" borderId="71" xfId="0" applyFill="1" applyBorder="1"/>
    <xf numFmtId="0" fontId="0" fillId="6" borderId="110" xfId="0" applyFill="1" applyBorder="1"/>
    <xf numFmtId="0" fontId="0" fillId="5" borderId="77" xfId="0" applyFill="1" applyBorder="1"/>
    <xf numFmtId="0" fontId="0" fillId="8" borderId="77" xfId="0" applyFill="1" applyBorder="1"/>
    <xf numFmtId="176" fontId="0" fillId="0" borderId="0" xfId="0" applyNumberFormat="1"/>
    <xf numFmtId="0" fontId="0" fillId="9" borderId="57" xfId="0" applyFill="1" applyBorder="1" applyAlignment="1">
      <alignment horizontal="center"/>
    </xf>
    <xf numFmtId="0" fontId="0" fillId="9" borderId="58" xfId="0" applyFill="1" applyBorder="1"/>
    <xf numFmtId="0" fontId="6" fillId="9" borderId="58" xfId="0" applyFont="1" applyFill="1" applyBorder="1" applyAlignment="1">
      <alignment horizontal="right"/>
    </xf>
    <xf numFmtId="0" fontId="6" fillId="0" borderId="78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0" fillId="9" borderId="61" xfId="0" applyFill="1" applyBorder="1" applyAlignment="1">
      <alignment horizontal="center"/>
    </xf>
    <xf numFmtId="0" fontId="0" fillId="9" borderId="0" xfId="0" applyFill="1" applyBorder="1"/>
    <xf numFmtId="16" fontId="6" fillId="9" borderId="0" xfId="0" applyNumberFormat="1" applyFont="1" applyFill="1" applyBorder="1" applyAlignment="1">
      <alignment horizontal="right"/>
    </xf>
    <xf numFmtId="0" fontId="7" fillId="9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right" vertical="center" textRotation="90" wrapText="1"/>
    </xf>
    <xf numFmtId="0" fontId="6" fillId="0" borderId="44" xfId="0" applyFont="1" applyFill="1" applyBorder="1" applyAlignment="1">
      <alignment horizontal="center" vertical="center" textRotation="180" wrapText="1"/>
    </xf>
    <xf numFmtId="176" fontId="11" fillId="0" borderId="0" xfId="0" applyNumberFormat="1" applyFont="1"/>
    <xf numFmtId="0" fontId="11" fillId="0" borderId="0" xfId="0" applyFont="1"/>
    <xf numFmtId="0" fontId="6" fillId="0" borderId="61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6" fontId="6" fillId="0" borderId="81" xfId="0" applyNumberFormat="1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left" vertical="center" wrapText="1"/>
    </xf>
    <xf numFmtId="0" fontId="8" fillId="0" borderId="84" xfId="0" applyFont="1" applyFill="1" applyBorder="1" applyAlignment="1">
      <alignment horizontal="left" vertical="center" wrapText="1"/>
    </xf>
    <xf numFmtId="16" fontId="6" fillId="0" borderId="85" xfId="0" applyNumberFormat="1" applyFont="1" applyFill="1" applyBorder="1" applyAlignment="1">
      <alignment horizontal="center"/>
    </xf>
    <xf numFmtId="0" fontId="1" fillId="0" borderId="86" xfId="0" applyFont="1" applyBorder="1" applyAlignment="1">
      <alignment horizontal="right"/>
    </xf>
    <xf numFmtId="0" fontId="0" fillId="0" borderId="47" xfId="0" applyBorder="1"/>
    <xf numFmtId="0" fontId="0" fillId="0" borderId="87" xfId="0" applyBorder="1"/>
    <xf numFmtId="21" fontId="12" fillId="4" borderId="47" xfId="0" applyNumberFormat="1" applyFont="1" applyFill="1" applyBorder="1"/>
    <xf numFmtId="0" fontId="0" fillId="9" borderId="51" xfId="0" applyFill="1" applyBorder="1"/>
    <xf numFmtId="0" fontId="12" fillId="9" borderId="51" xfId="0" applyFont="1" applyFill="1" applyBorder="1"/>
    <xf numFmtId="0" fontId="13" fillId="4" borderId="88" xfId="0" applyFont="1" applyFill="1" applyBorder="1"/>
    <xf numFmtId="0" fontId="0" fillId="9" borderId="48" xfId="0" applyFill="1" applyBorder="1"/>
    <xf numFmtId="0" fontId="0" fillId="9" borderId="77" xfId="0" applyFill="1" applyBorder="1"/>
    <xf numFmtId="0" fontId="12" fillId="9" borderId="48" xfId="0" applyFont="1" applyFill="1" applyBorder="1"/>
    <xf numFmtId="0" fontId="1" fillId="0" borderId="74" xfId="0" applyFont="1" applyBorder="1" applyAlignment="1">
      <alignment horizontal="right"/>
    </xf>
    <xf numFmtId="0" fontId="0" fillId="9" borderId="89" xfId="0" applyFill="1" applyBorder="1"/>
    <xf numFmtId="0" fontId="0" fillId="9" borderId="90" xfId="0" applyFill="1" applyBorder="1"/>
    <xf numFmtId="0" fontId="0" fillId="9" borderId="68" xfId="0" applyFill="1" applyBorder="1"/>
    <xf numFmtId="0" fontId="0" fillId="9" borderId="69" xfId="0" applyFill="1" applyBorder="1"/>
    <xf numFmtId="0" fontId="13" fillId="4" borderId="76" xfId="0" applyFont="1" applyFill="1" applyBorder="1"/>
    <xf numFmtId="0" fontId="14" fillId="0" borderId="0" xfId="0" applyFont="1" applyFill="1" applyAlignment="1">
      <alignment horizontal="left"/>
    </xf>
    <xf numFmtId="177" fontId="0" fillId="0" borderId="0" xfId="0" applyNumberFormat="1" applyFill="1"/>
    <xf numFmtId="0" fontId="0" fillId="0" borderId="0" xfId="0" applyFill="1" applyAlignment="1">
      <alignment horizontal="right"/>
    </xf>
    <xf numFmtId="15" fontId="0" fillId="0" borderId="0" xfId="0" applyNumberFormat="1"/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15" fontId="16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46" fontId="0" fillId="0" borderId="0" xfId="0" applyNumberFormat="1"/>
    <xf numFmtId="21" fontId="1" fillId="0" borderId="0" xfId="0" applyNumberFormat="1" applyFont="1" applyFill="1" applyAlignment="1">
      <alignment horizontal="right"/>
    </xf>
    <xf numFmtId="10" fontId="0" fillId="0" borderId="0" xfId="0" applyNumberFormat="1"/>
    <xf numFmtId="15" fontId="23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8" fillId="10" borderId="0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center" vertical="center"/>
    </xf>
    <xf numFmtId="21" fontId="18" fillId="1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45" fontId="0" fillId="0" borderId="0" xfId="0" applyNumberFormat="1"/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21" fontId="12" fillId="4" borderId="111" xfId="0" applyNumberFormat="1" applyFont="1" applyFill="1" applyBorder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24" fillId="0" borderId="0" xfId="0" applyFont="1" applyFill="1"/>
    <xf numFmtId="177" fontId="24" fillId="0" borderId="0" xfId="0" applyNumberFormat="1" applyFont="1" applyFill="1"/>
    <xf numFmtId="0" fontId="24" fillId="0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17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21" fontId="0" fillId="0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/>
    <xf numFmtId="177" fontId="19" fillId="4" borderId="0" xfId="0" applyNumberFormat="1" applyFont="1" applyFill="1" applyAlignment="1">
      <alignment horizontal="right"/>
    </xf>
    <xf numFmtId="0" fontId="1" fillId="4" borderId="0" xfId="0" applyFont="1" applyFill="1"/>
    <xf numFmtId="0" fontId="0" fillId="5" borderId="0" xfId="0" applyFill="1" applyAlignment="1">
      <alignment horizontal="left"/>
    </xf>
    <xf numFmtId="0" fontId="0" fillId="5" borderId="0" xfId="0" applyFill="1"/>
    <xf numFmtId="177" fontId="19" fillId="5" borderId="0" xfId="0" applyNumberFormat="1" applyFont="1" applyFill="1" applyAlignment="1">
      <alignment horizontal="right"/>
    </xf>
    <xf numFmtId="0" fontId="1" fillId="5" borderId="0" xfId="0" applyFont="1" applyFill="1"/>
    <xf numFmtId="0" fontId="0" fillId="6" borderId="0" xfId="0" applyFill="1" applyAlignment="1">
      <alignment horizontal="left"/>
    </xf>
    <xf numFmtId="0" fontId="0" fillId="6" borderId="0" xfId="0" applyFill="1"/>
    <xf numFmtId="177" fontId="19" fillId="6" borderId="0" xfId="0" applyNumberFormat="1" applyFont="1" applyFill="1" applyAlignment="1">
      <alignment horizontal="right"/>
    </xf>
    <xf numFmtId="0" fontId="1" fillId="6" borderId="0" xfId="0" applyFont="1" applyFill="1"/>
    <xf numFmtId="0" fontId="0" fillId="7" borderId="0" xfId="0" applyFill="1" applyAlignment="1">
      <alignment horizontal="left"/>
    </xf>
    <xf numFmtId="0" fontId="0" fillId="7" borderId="0" xfId="0" applyFill="1"/>
    <xf numFmtId="177" fontId="19" fillId="7" borderId="0" xfId="0" applyNumberFormat="1" applyFont="1" applyFill="1" applyAlignment="1">
      <alignment horizontal="right"/>
    </xf>
    <xf numFmtId="0" fontId="1" fillId="7" borderId="0" xfId="0" applyFont="1" applyFill="1"/>
    <xf numFmtId="0" fontId="0" fillId="8" borderId="0" xfId="0" applyFill="1" applyAlignment="1">
      <alignment horizontal="left"/>
    </xf>
    <xf numFmtId="0" fontId="0" fillId="8" borderId="0" xfId="0" applyFill="1"/>
    <xf numFmtId="177" fontId="20" fillId="8" borderId="0" xfId="0" applyNumberFormat="1" applyFont="1" applyFill="1" applyBorder="1" applyAlignment="1">
      <alignment vertical="top"/>
    </xf>
    <xf numFmtId="0" fontId="1" fillId="8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177" fontId="21" fillId="2" borderId="0" xfId="0" applyNumberFormat="1" applyFont="1" applyFill="1" applyAlignment="1">
      <alignment horizontal="right"/>
    </xf>
    <xf numFmtId="0" fontId="21" fillId="2" borderId="0" xfId="0" applyFont="1" applyFill="1"/>
    <xf numFmtId="21" fontId="0" fillId="0" borderId="0" xfId="0" applyNumberFormat="1"/>
    <xf numFmtId="46" fontId="0" fillId="0" borderId="0" xfId="0" applyNumberFormat="1" applyFill="1"/>
    <xf numFmtId="15" fontId="0" fillId="0" borderId="0" xfId="0" applyNumberFormat="1" applyFill="1"/>
    <xf numFmtId="0" fontId="1" fillId="8" borderId="47" xfId="0" applyFont="1" applyFill="1" applyBorder="1"/>
    <xf numFmtId="0" fontId="0" fillId="8" borderId="73" xfId="0" applyFill="1" applyBorder="1"/>
    <xf numFmtId="0" fontId="1" fillId="8" borderId="74" xfId="0" applyFont="1" applyFill="1" applyBorder="1" applyAlignment="1">
      <alignment horizontal="right"/>
    </xf>
    <xf numFmtId="0" fontId="0" fillId="0" borderId="0" xfId="0" applyNumberFormat="1" applyAlignment="1"/>
    <xf numFmtId="45" fontId="1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/>
    <xf numFmtId="45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21" fontId="6" fillId="4" borderId="80" xfId="0" applyNumberFormat="1" applyFont="1" applyFill="1" applyBorder="1" applyAlignment="1">
      <alignment horizontal="right" vertical="center" wrapText="1"/>
    </xf>
    <xf numFmtId="21" fontId="6" fillId="4" borderId="8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77" fontId="19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47" xfId="0" applyFill="1" applyBorder="1"/>
    <xf numFmtId="0" fontId="1" fillId="0" borderId="47" xfId="0" applyFont="1" applyBorder="1"/>
    <xf numFmtId="0" fontId="0" fillId="0" borderId="73" xfId="0" applyBorder="1"/>
    <xf numFmtId="0" fontId="0" fillId="0" borderId="0" xfId="0" applyBorder="1"/>
    <xf numFmtId="0" fontId="0" fillId="0" borderId="87" xfId="0" applyFill="1" applyBorder="1"/>
    <xf numFmtId="0" fontId="1" fillId="0" borderId="87" xfId="0" applyFont="1" applyBorder="1"/>
    <xf numFmtId="0" fontId="0" fillId="0" borderId="91" xfId="0" applyBorder="1"/>
    <xf numFmtId="0" fontId="1" fillId="5" borderId="0" xfId="0" applyFont="1" applyFill="1" applyAlignment="1">
      <alignment horizontal="right"/>
    </xf>
    <xf numFmtId="49" fontId="0" fillId="0" borderId="0" xfId="0" applyNumberFormat="1" applyFill="1"/>
    <xf numFmtId="177" fontId="24" fillId="0" borderId="0" xfId="0" applyNumberFormat="1" applyFont="1" applyFill="1" applyAlignment="1">
      <alignment horizontal="right"/>
    </xf>
    <xf numFmtId="46" fontId="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49" fontId="0" fillId="0" borderId="0" xfId="0" applyNumberFormat="1"/>
    <xf numFmtId="0" fontId="0" fillId="0" borderId="0" xfId="0" applyAlignment="1"/>
    <xf numFmtId="0" fontId="26" fillId="0" borderId="0" xfId="0" applyFont="1" applyAlignment="1">
      <alignment horizontal="left" vertical="center"/>
    </xf>
    <xf numFmtId="177" fontId="0" fillId="0" borderId="0" xfId="0" applyNumberFormat="1" applyAlignment="1">
      <alignment horizontal="right"/>
    </xf>
    <xf numFmtId="177" fontId="27" fillId="0" borderId="0" xfId="0" applyNumberFormat="1" applyFont="1" applyAlignment="1">
      <alignment horizontal="right" vertical="center"/>
    </xf>
    <xf numFmtId="176" fontId="24" fillId="0" borderId="0" xfId="0" applyNumberFormat="1" applyFont="1" applyFill="1"/>
    <xf numFmtId="17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7" fontId="28" fillId="0" borderId="0" xfId="0" applyNumberFormat="1" applyFont="1" applyFill="1" applyAlignment="1">
      <alignment vertical="center"/>
    </xf>
    <xf numFmtId="0" fontId="10" fillId="3" borderId="46" xfId="0" applyFont="1" applyFill="1" applyBorder="1" applyAlignment="1">
      <alignment horizontal="right"/>
    </xf>
    <xf numFmtId="0" fontId="9" fillId="3" borderId="92" xfId="0" applyFont="1" applyFill="1" applyBorder="1" applyAlignment="1">
      <alignment horizontal="right"/>
    </xf>
    <xf numFmtId="0" fontId="0" fillId="4" borderId="75" xfId="0" applyFill="1" applyBorder="1"/>
    <xf numFmtId="0" fontId="0" fillId="4" borderId="93" xfId="0" applyFill="1" applyBorder="1"/>
    <xf numFmtId="0" fontId="0" fillId="7" borderId="94" xfId="0" applyFill="1" applyBorder="1"/>
    <xf numFmtId="0" fontId="0" fillId="7" borderId="95" xfId="0" applyFill="1" applyBorder="1"/>
    <xf numFmtId="0" fontId="0" fillId="8" borderId="93" xfId="0" applyFill="1" applyBorder="1"/>
    <xf numFmtId="177" fontId="2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29" fillId="0" borderId="0" xfId="0" applyNumberFormat="1" applyFont="1" applyAlignment="1">
      <alignment horizontal="left" vertical="center"/>
    </xf>
    <xf numFmtId="0" fontId="25" fillId="4" borderId="0" xfId="0" applyFont="1" applyFill="1" applyAlignment="1">
      <alignment horizontal="left"/>
    </xf>
    <xf numFmtId="0" fontId="25" fillId="5" borderId="0" xfId="0" applyFont="1" applyFill="1" applyAlignment="1">
      <alignment horizontal="left"/>
    </xf>
    <xf numFmtId="0" fontId="25" fillId="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8" borderId="0" xfId="0" applyFont="1" applyFill="1" applyAlignment="1">
      <alignment horizontal="left"/>
    </xf>
    <xf numFmtId="0" fontId="0" fillId="5" borderId="96" xfId="0" applyFill="1" applyBorder="1"/>
    <xf numFmtId="0" fontId="0" fillId="5" borderId="112" xfId="0" applyFill="1" applyBorder="1"/>
    <xf numFmtId="0" fontId="1" fillId="4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5" fillId="5" borderId="0" xfId="0" applyFont="1" applyFill="1" applyAlignment="1">
      <alignment horizontal="right"/>
    </xf>
    <xf numFmtId="0" fontId="25" fillId="6" borderId="0" xfId="0" applyFont="1" applyFill="1" applyAlignment="1">
      <alignment horizontal="right"/>
    </xf>
    <xf numFmtId="0" fontId="25" fillId="7" borderId="0" xfId="0" applyFont="1" applyFill="1" applyAlignment="1">
      <alignment horizontal="right"/>
    </xf>
    <xf numFmtId="0" fontId="25" fillId="8" borderId="0" xfId="0" applyFont="1" applyFill="1" applyAlignment="1">
      <alignment horizontal="right"/>
    </xf>
    <xf numFmtId="0" fontId="0" fillId="9" borderId="113" xfId="0" applyFill="1" applyBorder="1"/>
    <xf numFmtId="0" fontId="0" fillId="8" borderId="97" xfId="0" applyFill="1" applyBorder="1"/>
    <xf numFmtId="0" fontId="0" fillId="5" borderId="75" xfId="0" applyFill="1" applyBorder="1"/>
    <xf numFmtId="0" fontId="0" fillId="5" borderId="98" xfId="0" applyFill="1" applyBorder="1"/>
    <xf numFmtId="0" fontId="0" fillId="5" borderId="114" xfId="0" applyFill="1" applyBorder="1"/>
    <xf numFmtId="0" fontId="0" fillId="5" borderId="115" xfId="0" applyFill="1" applyBorder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177" fontId="27" fillId="0" borderId="0" xfId="0" applyNumberFormat="1" applyFont="1" applyFill="1" applyAlignment="1">
      <alignment horizontal="right" vertical="center"/>
    </xf>
    <xf numFmtId="0" fontId="0" fillId="7" borderId="98" xfId="0" applyFill="1" applyBorder="1"/>
    <xf numFmtId="0" fontId="0" fillId="7" borderId="99" xfId="0" applyFill="1" applyBorder="1"/>
    <xf numFmtId="45" fontId="24" fillId="0" borderId="0" xfId="0" applyNumberFormat="1" applyFont="1" applyFill="1"/>
    <xf numFmtId="45" fontId="0" fillId="0" borderId="0" xfId="0" applyNumberFormat="1" applyAlignment="1"/>
    <xf numFmtId="45" fontId="21" fillId="2" borderId="0" xfId="0" applyNumberFormat="1" applyFont="1" applyFill="1" applyAlignment="1">
      <alignment horizontal="right"/>
    </xf>
    <xf numFmtId="45" fontId="9" fillId="3" borderId="0" xfId="0" applyNumberFormat="1" applyFont="1" applyFill="1" applyAlignment="1">
      <alignment horizontal="right"/>
    </xf>
    <xf numFmtId="45" fontId="19" fillId="4" borderId="0" xfId="0" applyNumberFormat="1" applyFont="1" applyFill="1" applyAlignment="1">
      <alignment horizontal="right"/>
    </xf>
    <xf numFmtId="45" fontId="19" fillId="5" borderId="0" xfId="0" applyNumberFormat="1" applyFont="1" applyFill="1" applyAlignment="1">
      <alignment horizontal="right"/>
    </xf>
    <xf numFmtId="45" fontId="19" fillId="6" borderId="0" xfId="0" applyNumberFormat="1" applyFont="1" applyFill="1" applyAlignment="1">
      <alignment horizontal="right"/>
    </xf>
    <xf numFmtId="45" fontId="19" fillId="7" borderId="0" xfId="0" applyNumberFormat="1" applyFont="1" applyFill="1" applyAlignment="1">
      <alignment horizontal="right"/>
    </xf>
    <xf numFmtId="45" fontId="20" fillId="8" borderId="0" xfId="0" applyNumberFormat="1" applyFont="1" applyFill="1" applyBorder="1" applyAlignment="1">
      <alignment vertical="top"/>
    </xf>
    <xf numFmtId="45" fontId="20" fillId="0" borderId="0" xfId="0" applyNumberFormat="1" applyFont="1" applyFill="1" applyBorder="1" applyAlignment="1">
      <alignment vertical="top"/>
    </xf>
    <xf numFmtId="0" fontId="0" fillId="0" borderId="0" xfId="0" applyNumberFormat="1" applyFill="1" applyAlignment="1"/>
    <xf numFmtId="0" fontId="0" fillId="0" borderId="0" xfId="0" applyNumberFormat="1" applyFill="1" applyAlignment="1">
      <alignment horizontal="left"/>
    </xf>
    <xf numFmtId="0" fontId="30" fillId="0" borderId="0" xfId="0" applyFont="1" applyFill="1"/>
    <xf numFmtId="45" fontId="0" fillId="0" borderId="0" xfId="0" applyNumberFormat="1" applyFill="1" applyAlignment="1"/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8" borderId="0" xfId="0" applyFill="1" applyAlignment="1">
      <alignment horizontal="right"/>
    </xf>
    <xf numFmtId="0" fontId="0" fillId="0" borderId="0" xfId="0" applyNumberFormat="1" applyAlignment="1">
      <alignment horizontal="right"/>
    </xf>
    <xf numFmtId="0" fontId="0" fillId="7" borderId="93" xfId="0" applyFill="1" applyBorder="1"/>
    <xf numFmtId="0" fontId="24" fillId="0" borderId="0" xfId="0" applyNumberFormat="1" applyFont="1" applyFill="1" applyBorder="1" applyAlignment="1"/>
    <xf numFmtId="21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5" fontId="1" fillId="0" borderId="0" xfId="0" applyNumberFormat="1" applyFont="1" applyFill="1" applyBorder="1" applyAlignment="1">
      <alignment horizontal="right"/>
    </xf>
    <xf numFmtId="0" fontId="0" fillId="6" borderId="93" xfId="0" applyFill="1" applyBorder="1"/>
    <xf numFmtId="45" fontId="0" fillId="0" borderId="0" xfId="0" applyNumberFormat="1" applyAlignment="1">
      <alignment horizontal="right"/>
    </xf>
    <xf numFmtId="0" fontId="10" fillId="3" borderId="93" xfId="0" applyFont="1" applyFill="1" applyBorder="1"/>
    <xf numFmtId="45" fontId="20" fillId="0" borderId="0" xfId="0" applyNumberFormat="1" applyFont="1" applyFill="1" applyBorder="1" applyAlignment="1">
      <alignment horizontal="right"/>
    </xf>
    <xf numFmtId="45" fontId="20" fillId="8" borderId="0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right"/>
    </xf>
    <xf numFmtId="0" fontId="2" fillId="2" borderId="100" xfId="0" applyFont="1" applyFill="1" applyBorder="1"/>
    <xf numFmtId="0" fontId="2" fillId="2" borderId="101" xfId="0" applyFont="1" applyFill="1" applyBorder="1"/>
    <xf numFmtId="0" fontId="31" fillId="0" borderId="0" xfId="0" applyFont="1" applyAlignment="1">
      <alignment horizontal="left" vertical="top"/>
    </xf>
    <xf numFmtId="21" fontId="31" fillId="0" borderId="0" xfId="0" applyNumberFormat="1" applyFont="1" applyAlignment="1">
      <alignment horizontal="left" vertical="top"/>
    </xf>
    <xf numFmtId="0" fontId="31" fillId="11" borderId="0" xfId="0" applyFont="1" applyFill="1" applyAlignment="1">
      <alignment horizontal="left" vertical="top"/>
    </xf>
    <xf numFmtId="21" fontId="31" fillId="11" borderId="0" xfId="0" applyNumberFormat="1" applyFont="1" applyFill="1" applyAlignment="1">
      <alignment horizontal="left" vertical="top"/>
    </xf>
    <xf numFmtId="0" fontId="32" fillId="0" borderId="0" xfId="0" applyNumberFormat="1" applyFont="1" applyAlignment="1"/>
    <xf numFmtId="45" fontId="32" fillId="0" borderId="0" xfId="0" applyNumberFormat="1" applyFont="1" applyAlignment="1"/>
    <xf numFmtId="0" fontId="32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/>
    <xf numFmtId="0" fontId="32" fillId="0" borderId="0" xfId="0" applyNumberFormat="1" applyFont="1" applyAlignment="1">
      <alignment horizontal="left"/>
    </xf>
    <xf numFmtId="0" fontId="0" fillId="8" borderId="102" xfId="0" applyFill="1" applyBorder="1"/>
    <xf numFmtId="0" fontId="5" fillId="4" borderId="116" xfId="0" applyFont="1" applyFill="1" applyBorder="1" applyAlignment="1">
      <alignment horizontal="center"/>
    </xf>
    <xf numFmtId="0" fontId="5" fillId="4" borderId="117" xfId="0" applyFont="1" applyFill="1" applyBorder="1" applyAlignment="1">
      <alignment horizontal="center"/>
    </xf>
    <xf numFmtId="0" fontId="5" fillId="4" borderId="118" xfId="0" applyFont="1" applyFill="1" applyBorder="1" applyAlignment="1">
      <alignment horizontal="center"/>
    </xf>
    <xf numFmtId="0" fontId="7" fillId="9" borderId="82" xfId="0" applyFont="1" applyFill="1" applyBorder="1" applyAlignment="1">
      <alignment horizontal="left" vertical="center" wrapText="1"/>
    </xf>
    <xf numFmtId="0" fontId="7" fillId="9" borderId="15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center" textRotation="180"/>
    </xf>
    <xf numFmtId="0" fontId="6" fillId="0" borderId="44" xfId="0" applyFont="1" applyFill="1" applyBorder="1" applyAlignment="1">
      <alignment horizontal="center" textRotation="180"/>
    </xf>
    <xf numFmtId="0" fontId="6" fillId="0" borderId="103" xfId="0" applyFont="1" applyFill="1" applyBorder="1" applyAlignment="1">
      <alignment horizontal="center" textRotation="180"/>
    </xf>
    <xf numFmtId="0" fontId="6" fillId="0" borderId="104" xfId="0" applyFont="1" applyFill="1" applyBorder="1" applyAlignment="1">
      <alignment horizontal="center" textRotation="180"/>
    </xf>
    <xf numFmtId="0" fontId="5" fillId="4" borderId="105" xfId="0" applyFont="1" applyFill="1" applyBorder="1" applyAlignment="1">
      <alignment horizontal="center"/>
    </xf>
    <xf numFmtId="0" fontId="5" fillId="4" borderId="106" xfId="0" applyFont="1" applyFill="1" applyBorder="1" applyAlignment="1">
      <alignment horizontal="center"/>
    </xf>
    <xf numFmtId="0" fontId="5" fillId="4" borderId="10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textRotation="180"/>
    </xf>
    <xf numFmtId="0" fontId="6" fillId="0" borderId="11" xfId="0" applyFont="1" applyFill="1" applyBorder="1" applyAlignment="1">
      <alignment horizontal="center" textRotation="180"/>
    </xf>
    <xf numFmtId="0" fontId="7" fillId="3" borderId="3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textRotation="180"/>
    </xf>
    <xf numFmtId="0" fontId="6" fillId="0" borderId="108" xfId="0" applyFont="1" applyFill="1" applyBorder="1" applyAlignment="1">
      <alignment horizontal="center" textRotation="180"/>
    </xf>
    <xf numFmtId="0" fontId="7" fillId="4" borderId="61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textRotation="180"/>
    </xf>
    <xf numFmtId="0" fontId="6" fillId="0" borderId="109" xfId="0" applyFont="1" applyFill="1" applyBorder="1" applyAlignment="1">
      <alignment horizontal="center" textRotation="180"/>
    </xf>
    <xf numFmtId="0" fontId="7" fillId="5" borderId="6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6" borderId="61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7" borderId="61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7" fillId="8" borderId="61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01"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indexed="17"/>
        <name val="Cambria"/>
        <scheme val="none"/>
      </font>
    </dxf>
    <dxf>
      <font>
        <b/>
        <i val="0"/>
        <color rgb="FF00B050"/>
        <name val="Cambria"/>
        <scheme val="none"/>
      </font>
    </dxf>
    <dxf>
      <font>
        <b/>
        <i val="0"/>
        <color indexed="10"/>
      </font>
    </dxf>
    <dxf>
      <font>
        <b/>
        <i val="0"/>
        <color rgb="FF00B050"/>
        <name val="Cambria"/>
        <scheme val="none"/>
      </font>
    </dxf>
    <dxf>
      <font>
        <b/>
        <i val="0"/>
        <color indexed="10"/>
      </font>
    </dxf>
    <dxf>
      <font>
        <b/>
        <i val="0"/>
        <color rgb="FF00B050"/>
        <name val="Cambria"/>
        <scheme val="none"/>
      </font>
    </dxf>
    <dxf>
      <font>
        <b/>
        <i val="0"/>
        <color indexed="10"/>
      </font>
    </dxf>
    <dxf>
      <font>
        <b/>
        <i val="0"/>
        <color rgb="FF00B050"/>
        <name val="Cambria"/>
        <scheme val="none"/>
      </font>
    </dxf>
    <dxf>
      <font>
        <b/>
        <i val="0"/>
        <color indexed="10"/>
      </font>
    </dxf>
    <dxf>
      <font>
        <b/>
        <i val="0"/>
        <color rgb="FF00B050"/>
        <name val="Cambria"/>
        <scheme val="none"/>
      </font>
    </dxf>
    <dxf>
      <font>
        <b/>
        <i val="0"/>
        <color indexed="10"/>
      </font>
    </dxf>
    <dxf>
      <font>
        <b/>
        <i val="0"/>
        <color indexed="17"/>
        <name val="Cambria"/>
        <scheme val="none"/>
      </font>
    </dxf>
    <dxf>
      <font>
        <b/>
        <i val="0"/>
        <color rgb="FF00B050"/>
        <name val="Cambria"/>
        <scheme val="none"/>
      </font>
    </dxf>
    <dxf>
      <font>
        <b/>
        <i val="0"/>
        <color rgb="FF00B050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Y181"/>
  <sheetViews>
    <sheetView showGridLines="0" tabSelected="1" workbookViewId="0"/>
  </sheetViews>
  <sheetFormatPr defaultRowHeight="15"/>
  <cols>
    <col min="1" max="1" width="3.7109375" customWidth="1"/>
    <col min="2" max="2" width="5.5703125" customWidth="1"/>
    <col min="3" max="3" width="13" bestFit="1" customWidth="1"/>
    <col min="4" max="4" width="19.140625" bestFit="1" customWidth="1"/>
    <col min="5" max="5" width="20.42578125" customWidth="1"/>
    <col min="6" max="6" width="6.85546875" bestFit="1" customWidth="1"/>
    <col min="7" max="7" width="7.28515625" bestFit="1" customWidth="1"/>
    <col min="9" max="9" width="6.85546875" customWidth="1"/>
    <col min="18" max="18" width="11.28515625" bestFit="1" customWidth="1"/>
    <col min="19" max="19" width="11.85546875" bestFit="1" customWidth="1"/>
    <col min="20" max="20" width="8.7109375" bestFit="1" customWidth="1"/>
    <col min="21" max="21" width="11" customWidth="1"/>
    <col min="22" max="22" width="9.42578125" bestFit="1" customWidth="1"/>
    <col min="24" max="24" width="9.140625" style="1" customWidth="1"/>
    <col min="25" max="25" width="9.140625" style="185" customWidth="1"/>
  </cols>
  <sheetData>
    <row r="1" spans="1:25" ht="15.75" thickBot="1"/>
    <row r="2" spans="1:25" ht="33" thickTop="1" thickBot="1">
      <c r="B2" s="2" t="s">
        <v>217</v>
      </c>
      <c r="U2" s="415" t="s">
        <v>51</v>
      </c>
      <c r="V2" s="416"/>
      <c r="W2" s="416"/>
      <c r="X2" s="417"/>
    </row>
    <row r="3" spans="1:25" ht="15.75" thickTop="1">
      <c r="U3" s="312"/>
      <c r="V3" s="312"/>
      <c r="W3" s="312"/>
      <c r="X3" s="243"/>
    </row>
    <row r="4" spans="1:25" ht="15.75" thickBot="1"/>
    <row r="5" spans="1:25" ht="16.5" thickTop="1" thickBot="1">
      <c r="A5" s="1"/>
      <c r="B5" s="186"/>
      <c r="C5" s="187"/>
      <c r="D5" s="187"/>
      <c r="E5" s="188"/>
      <c r="F5" s="189">
        <v>1</v>
      </c>
      <c r="G5" s="189">
        <v>2</v>
      </c>
      <c r="H5" s="189">
        <v>3</v>
      </c>
      <c r="I5" s="189">
        <v>4</v>
      </c>
      <c r="J5" s="189">
        <v>5</v>
      </c>
      <c r="K5" s="189">
        <v>6</v>
      </c>
      <c r="L5" s="189">
        <v>7</v>
      </c>
      <c r="M5" s="189">
        <v>8</v>
      </c>
      <c r="N5" s="189">
        <v>9</v>
      </c>
      <c r="O5" s="189">
        <v>10</v>
      </c>
      <c r="P5" s="189">
        <v>11</v>
      </c>
      <c r="Q5" s="189">
        <v>12</v>
      </c>
      <c r="R5" s="189">
        <v>13</v>
      </c>
      <c r="S5" s="189">
        <v>14</v>
      </c>
      <c r="T5" s="189">
        <v>15</v>
      </c>
      <c r="U5" s="189">
        <v>16</v>
      </c>
      <c r="V5" s="189">
        <v>17</v>
      </c>
      <c r="W5" s="190"/>
      <c r="X5" s="75"/>
    </row>
    <row r="6" spans="1:25" ht="15.75" thickBot="1">
      <c r="A6" s="1"/>
      <c r="B6" s="191"/>
      <c r="C6" s="192"/>
      <c r="D6" s="192"/>
      <c r="E6" s="193"/>
      <c r="F6" s="12">
        <v>43187</v>
      </c>
      <c r="G6" s="12">
        <f>+'Division 1'!I6</f>
        <v>43205</v>
      </c>
      <c r="H6" s="12">
        <f>+'Division 1'!J6</f>
        <v>43227</v>
      </c>
      <c r="I6" s="12">
        <f>+'Division 1'!K6</f>
        <v>42895</v>
      </c>
      <c r="J6" s="12">
        <f>+'Division 1'!L6</f>
        <v>43264</v>
      </c>
      <c r="K6" s="12" t="str">
        <f>+'Division 1'!M6</f>
        <v>1-Jul-18</v>
      </c>
      <c r="L6" s="12">
        <f>+'Division 1'!N6</f>
        <v>43285</v>
      </c>
      <c r="M6" s="12">
        <f>+'Division 1'!O6</f>
        <v>43313</v>
      </c>
      <c r="N6" s="12">
        <f>+'Division 1'!P6</f>
        <v>43323</v>
      </c>
      <c r="O6" s="12">
        <v>43327</v>
      </c>
      <c r="P6" s="12">
        <f>+'Division 1'!Q6</f>
        <v>43345</v>
      </c>
      <c r="Q6" s="12">
        <f>+'Division 1'!R6</f>
        <v>43349</v>
      </c>
      <c r="R6" s="13">
        <v>43362</v>
      </c>
      <c r="S6" s="12">
        <f>+'Division 1'!S6</f>
        <v>43387</v>
      </c>
      <c r="T6" s="12" t="str">
        <f>+'Division 1'!T6</f>
        <v>4-Nov-18</v>
      </c>
      <c r="U6" s="13">
        <v>43429</v>
      </c>
      <c r="V6" s="13">
        <v>43432</v>
      </c>
      <c r="W6" s="15"/>
      <c r="X6" s="79"/>
    </row>
    <row r="7" spans="1:25" s="198" customFormat="1" ht="84.75" thickBot="1">
      <c r="A7" s="1"/>
      <c r="B7" s="418"/>
      <c r="C7" s="419"/>
      <c r="D7" s="194"/>
      <c r="E7" s="195"/>
      <c r="F7" s="196" t="s">
        <v>3</v>
      </c>
      <c r="G7" s="196" t="str">
        <f>+'Division 1'!I7</f>
        <v>Overgate Hospice</v>
      </c>
      <c r="H7" s="196" t="str">
        <f>+'Division 1'!J7</f>
        <v>Coiners</v>
      </c>
      <c r="I7" s="196" t="str">
        <f>+'Division 1'!K7</f>
        <v>The School Run</v>
      </c>
      <c r="J7" s="196" t="str">
        <f>+'Division 1'!L7</f>
        <v>Joe Percy</v>
      </c>
      <c r="K7" s="196" t="str">
        <f>+'Division 1'!M7</f>
        <v>Eccup</v>
      </c>
      <c r="L7" s="196" t="str">
        <f>+'Division 1'!N7</f>
        <v>Helen Windsor</v>
      </c>
      <c r="M7" s="196" t="str">
        <f>+'Division 1'!O7</f>
        <v>Flat Cap</v>
      </c>
      <c r="N7" s="196" t="str">
        <f>+'Division 1'!P7</f>
        <v>(Wo)Man Vs Barge</v>
      </c>
      <c r="O7" s="196" t="s">
        <v>3</v>
      </c>
      <c r="P7" s="196" t="str">
        <f>+'Division 1'!Q7</f>
        <v>Kirkwood Hospice</v>
      </c>
      <c r="Q7" s="196" t="str">
        <f>+'Division 1'!R7</f>
        <v>Hades Hill</v>
      </c>
      <c r="R7" s="196" t="s">
        <v>3</v>
      </c>
      <c r="S7" s="196" t="str">
        <f>+'Division 1'!S7</f>
        <v>Rombalds Romp</v>
      </c>
      <c r="T7" s="196" t="str">
        <f>+'Division 1'!T7</f>
        <v>Guy Fawkes</v>
      </c>
      <c r="U7" s="196" t="s">
        <v>42</v>
      </c>
      <c r="V7" s="196" t="s">
        <v>3</v>
      </c>
      <c r="W7" s="420" t="s">
        <v>10</v>
      </c>
      <c r="X7" s="422" t="s">
        <v>11</v>
      </c>
      <c r="Y7" s="197"/>
    </row>
    <row r="8" spans="1:25" s="198" customFormat="1" ht="16.5" thickBot="1">
      <c r="A8" s="1"/>
      <c r="B8" s="199"/>
      <c r="C8" s="200"/>
      <c r="D8" s="201"/>
      <c r="E8" s="304" t="s">
        <v>3</v>
      </c>
      <c r="F8" s="202" t="s">
        <v>14</v>
      </c>
      <c r="G8" s="202" t="str">
        <f>+'Division 1'!I8</f>
        <v>10K</v>
      </c>
      <c r="H8" s="202" t="str">
        <f>+'Division 1'!J8</f>
        <v>7M</v>
      </c>
      <c r="I8" s="202" t="str">
        <f>+'Division 1'!K8</f>
        <v>5.2M</v>
      </c>
      <c r="J8" s="202" t="str">
        <f>+'Division 1'!L8</f>
        <v>10K</v>
      </c>
      <c r="K8" s="202" t="str">
        <f>+'Division 1'!M8</f>
        <v>10M</v>
      </c>
      <c r="L8" s="202" t="str">
        <f>+'Division 1'!N8</f>
        <v>10K</v>
      </c>
      <c r="M8" s="202" t="str">
        <f>+'Division 1'!O8</f>
        <v>5M</v>
      </c>
      <c r="N8" s="202" t="str">
        <f>+'Division 1'!P8</f>
        <v>5M</v>
      </c>
      <c r="O8" s="202" t="s">
        <v>14</v>
      </c>
      <c r="P8" s="202" t="str">
        <f>+'Division 1'!Q8</f>
        <v>10K</v>
      </c>
      <c r="Q8" s="202" t="str">
        <f>+'Division 1'!R8</f>
        <v>5M</v>
      </c>
      <c r="R8" s="202" t="s">
        <v>14</v>
      </c>
      <c r="S8" s="202" t="str">
        <f>+'Division 1'!S8</f>
        <v>6.5M</v>
      </c>
      <c r="T8" s="202" t="str">
        <f>+'Division 1'!T8</f>
        <v>10M</v>
      </c>
      <c r="U8" s="202" t="s">
        <v>20</v>
      </c>
      <c r="V8" s="202" t="s">
        <v>14</v>
      </c>
      <c r="W8" s="421"/>
      <c r="X8" s="423"/>
      <c r="Y8" s="197"/>
    </row>
    <row r="9" spans="1:25" ht="16.5" thickBot="1">
      <c r="A9" s="1"/>
      <c r="B9" s="203"/>
      <c r="C9" s="204" t="s">
        <v>6</v>
      </c>
      <c r="D9" s="205" t="s">
        <v>7</v>
      </c>
      <c r="E9" s="305" t="s">
        <v>463</v>
      </c>
      <c r="F9" s="206" t="s">
        <v>3</v>
      </c>
      <c r="G9" s="206" t="str">
        <f>+'Division 1'!I9</f>
        <v>Road</v>
      </c>
      <c r="H9" s="206" t="str">
        <f>+'Division 1'!J9</f>
        <v>Fell</v>
      </c>
      <c r="I9" s="206" t="str">
        <f>+'Division 1'!K9</f>
        <v>Trail</v>
      </c>
      <c r="J9" s="206" t="str">
        <f>+'Division 1'!L9</f>
        <v>Road</v>
      </c>
      <c r="K9" s="206" t="str">
        <f>+'Division 1'!M9</f>
        <v>Road</v>
      </c>
      <c r="L9" s="206" t="str">
        <f>+'Division 1'!N9</f>
        <v>Road</v>
      </c>
      <c r="M9" s="206" t="str">
        <f>+'Division 1'!O9</f>
        <v>Multi</v>
      </c>
      <c r="N9" s="206" t="str">
        <f>+'Division 1'!P9</f>
        <v>Trail</v>
      </c>
      <c r="O9" s="206" t="s">
        <v>3</v>
      </c>
      <c r="P9" s="206" t="str">
        <f>+'Division 1'!Q9</f>
        <v>Multi</v>
      </c>
      <c r="Q9" s="206" t="str">
        <f>+'Division 1'!R9</f>
        <v>Fell</v>
      </c>
      <c r="R9" s="206" t="s">
        <v>3</v>
      </c>
      <c r="S9" s="206" t="str">
        <f>+'Division 1'!S9</f>
        <v>Fell</v>
      </c>
      <c r="T9" s="206" t="str">
        <f>+'Division 1'!T9</f>
        <v>Road</v>
      </c>
      <c r="U9" s="206" t="s">
        <v>17</v>
      </c>
      <c r="V9" s="206" t="s">
        <v>3</v>
      </c>
      <c r="W9" s="421"/>
      <c r="X9" s="423"/>
    </row>
    <row r="10" spans="1:25">
      <c r="B10" s="207">
        <v>1</v>
      </c>
      <c r="C10" s="208" t="s">
        <v>137</v>
      </c>
      <c r="D10" s="209" t="s">
        <v>195</v>
      </c>
      <c r="E10" s="210">
        <v>3.172453703703703E-2</v>
      </c>
      <c r="F10" s="214"/>
      <c r="G10" s="211"/>
      <c r="H10" s="211">
        <v>100</v>
      </c>
      <c r="I10" s="211">
        <v>98</v>
      </c>
      <c r="J10" s="359">
        <v>75</v>
      </c>
      <c r="K10" s="211"/>
      <c r="L10" s="359">
        <v>71</v>
      </c>
      <c r="M10" s="359">
        <v>76</v>
      </c>
      <c r="N10" s="211">
        <v>98</v>
      </c>
      <c r="O10" s="359">
        <v>89</v>
      </c>
      <c r="P10" s="211">
        <v>94</v>
      </c>
      <c r="Q10" s="211">
        <v>96</v>
      </c>
      <c r="R10" s="211"/>
      <c r="S10" s="211">
        <v>93</v>
      </c>
      <c r="T10" s="211"/>
      <c r="U10" s="211"/>
      <c r="V10" s="215">
        <v>95</v>
      </c>
      <c r="W10" s="88">
        <f t="shared" ref="W10:W47" si="0">COUNT(F10:V10)</f>
        <v>11</v>
      </c>
      <c r="X10" s="213">
        <f t="shared" ref="X10:X47" si="1">IF(W10&lt;7,SUM(F10:V10),SUM(LARGE(F10:V10,1),LARGE(F10:V10,2),LARGE(F10:V10,3),LARGE(F10:V10,4),LARGE(F10:V10,5),LARGE(F10:V10,6),LARGE(F10:V10,7)))</f>
        <v>674</v>
      </c>
    </row>
    <row r="11" spans="1:25">
      <c r="B11" s="207">
        <v>2</v>
      </c>
      <c r="C11" s="208" t="s">
        <v>297</v>
      </c>
      <c r="D11" s="209" t="s">
        <v>75</v>
      </c>
      <c r="E11" s="210">
        <v>3.5810185185185188E-2</v>
      </c>
      <c r="F11" s="214"/>
      <c r="G11" s="359">
        <v>53</v>
      </c>
      <c r="H11" s="211"/>
      <c r="I11" s="359">
        <v>73</v>
      </c>
      <c r="J11" s="359">
        <v>49</v>
      </c>
      <c r="K11" s="211"/>
      <c r="L11" s="359">
        <v>62</v>
      </c>
      <c r="M11" s="211">
        <v>95</v>
      </c>
      <c r="N11" s="211"/>
      <c r="O11" s="211">
        <v>91</v>
      </c>
      <c r="P11" s="211"/>
      <c r="Q11" s="211">
        <v>94</v>
      </c>
      <c r="R11" s="211">
        <v>93</v>
      </c>
      <c r="S11" s="211"/>
      <c r="T11" s="211">
        <v>97</v>
      </c>
      <c r="U11" s="211">
        <v>97</v>
      </c>
      <c r="V11" s="215">
        <v>94</v>
      </c>
      <c r="W11" s="88">
        <f t="shared" si="0"/>
        <v>11</v>
      </c>
      <c r="X11" s="213">
        <f t="shared" si="1"/>
        <v>661</v>
      </c>
    </row>
    <row r="12" spans="1:25">
      <c r="B12" s="207">
        <v>3</v>
      </c>
      <c r="C12" s="208" t="s">
        <v>263</v>
      </c>
      <c r="D12" s="209" t="s">
        <v>264</v>
      </c>
      <c r="E12" s="210">
        <v>2.8437500000000001E-2</v>
      </c>
      <c r="F12" s="214"/>
      <c r="G12" s="211">
        <v>86</v>
      </c>
      <c r="H12" s="211"/>
      <c r="I12" s="211"/>
      <c r="J12" s="359">
        <v>30</v>
      </c>
      <c r="K12" s="211">
        <v>99</v>
      </c>
      <c r="L12" s="359">
        <v>75</v>
      </c>
      <c r="M12" s="211">
        <v>97</v>
      </c>
      <c r="N12" s="211">
        <v>97</v>
      </c>
      <c r="O12" s="359">
        <v>83</v>
      </c>
      <c r="P12" s="211">
        <v>86</v>
      </c>
      <c r="Q12" s="211"/>
      <c r="R12" s="211">
        <v>97</v>
      </c>
      <c r="S12" s="211"/>
      <c r="T12" s="359">
        <v>65</v>
      </c>
      <c r="U12" s="359">
        <v>78</v>
      </c>
      <c r="V12" s="215">
        <v>86</v>
      </c>
      <c r="W12" s="88">
        <f t="shared" si="0"/>
        <v>12</v>
      </c>
      <c r="X12" s="213">
        <f t="shared" si="1"/>
        <v>648</v>
      </c>
    </row>
    <row r="13" spans="1:25">
      <c r="B13" s="207" t="s">
        <v>592</v>
      </c>
      <c r="C13" s="208" t="s">
        <v>68</v>
      </c>
      <c r="D13" s="209" t="s">
        <v>69</v>
      </c>
      <c r="E13" s="210">
        <v>3.0324074074074073E-2</v>
      </c>
      <c r="F13" s="214"/>
      <c r="G13" s="211">
        <v>92</v>
      </c>
      <c r="H13" s="211"/>
      <c r="I13" s="211">
        <v>99</v>
      </c>
      <c r="J13" s="359">
        <v>83</v>
      </c>
      <c r="K13" s="211"/>
      <c r="L13" s="211"/>
      <c r="M13" s="359">
        <v>83</v>
      </c>
      <c r="N13" s="211"/>
      <c r="O13" s="211">
        <v>92</v>
      </c>
      <c r="P13" s="359">
        <v>85</v>
      </c>
      <c r="Q13" s="211">
        <v>85</v>
      </c>
      <c r="R13" s="211"/>
      <c r="S13" s="211">
        <v>90</v>
      </c>
      <c r="T13" s="211">
        <v>96</v>
      </c>
      <c r="U13" s="211">
        <v>93</v>
      </c>
      <c r="V13" s="211"/>
      <c r="W13" s="88">
        <f t="shared" si="0"/>
        <v>10</v>
      </c>
      <c r="X13" s="213">
        <f t="shared" si="1"/>
        <v>647</v>
      </c>
    </row>
    <row r="14" spans="1:25">
      <c r="B14" s="207" t="s">
        <v>592</v>
      </c>
      <c r="C14" s="208" t="s">
        <v>259</v>
      </c>
      <c r="D14" s="312" t="s">
        <v>88</v>
      </c>
      <c r="E14" s="210">
        <v>3.1851851851851853E-2</v>
      </c>
      <c r="F14" s="211">
        <v>91</v>
      </c>
      <c r="G14" s="359">
        <v>81</v>
      </c>
      <c r="H14" s="359">
        <v>86</v>
      </c>
      <c r="I14" s="211">
        <v>88</v>
      </c>
      <c r="J14" s="359">
        <v>73</v>
      </c>
      <c r="K14" s="359">
        <v>84</v>
      </c>
      <c r="L14" s="211">
        <v>94</v>
      </c>
      <c r="M14" s="211">
        <v>86</v>
      </c>
      <c r="N14" s="359">
        <v>82</v>
      </c>
      <c r="O14" s="211"/>
      <c r="P14" s="359">
        <v>73</v>
      </c>
      <c r="Q14" s="211">
        <v>92</v>
      </c>
      <c r="R14" s="211"/>
      <c r="S14" s="211">
        <v>97</v>
      </c>
      <c r="T14" s="359">
        <v>54</v>
      </c>
      <c r="U14" s="211"/>
      <c r="V14" s="211">
        <v>99</v>
      </c>
      <c r="W14" s="88">
        <f t="shared" si="0"/>
        <v>14</v>
      </c>
      <c r="X14" s="213">
        <f t="shared" si="1"/>
        <v>647</v>
      </c>
    </row>
    <row r="15" spans="1:25">
      <c r="B15" s="207" t="s">
        <v>593</v>
      </c>
      <c r="C15" s="208" t="s">
        <v>223</v>
      </c>
      <c r="D15" s="209" t="s">
        <v>222</v>
      </c>
      <c r="E15" s="210">
        <v>2.763888888888889E-2</v>
      </c>
      <c r="F15" s="214"/>
      <c r="G15" s="211">
        <v>94</v>
      </c>
      <c r="H15" s="211">
        <v>90</v>
      </c>
      <c r="I15" s="211">
        <v>87</v>
      </c>
      <c r="J15" s="359">
        <v>58</v>
      </c>
      <c r="K15" s="211"/>
      <c r="L15" s="211"/>
      <c r="M15" s="211"/>
      <c r="N15" s="211"/>
      <c r="O15" s="211"/>
      <c r="P15" s="359">
        <v>66</v>
      </c>
      <c r="Q15" s="211">
        <v>84</v>
      </c>
      <c r="R15" s="211">
        <v>92</v>
      </c>
      <c r="S15" s="211"/>
      <c r="T15" s="211">
        <v>99</v>
      </c>
      <c r="U15" s="211">
        <v>96</v>
      </c>
      <c r="V15" s="215"/>
      <c r="W15" s="88">
        <f t="shared" si="0"/>
        <v>9</v>
      </c>
      <c r="X15" s="213">
        <f t="shared" si="1"/>
        <v>642</v>
      </c>
    </row>
    <row r="16" spans="1:25">
      <c r="B16" s="207" t="s">
        <v>593</v>
      </c>
      <c r="C16" s="208" t="s">
        <v>246</v>
      </c>
      <c r="D16" s="209" t="s">
        <v>296</v>
      </c>
      <c r="E16" s="210">
        <v>3.408564814814815E-2</v>
      </c>
      <c r="F16" s="214">
        <v>99</v>
      </c>
      <c r="G16" s="211"/>
      <c r="H16" s="359">
        <v>84</v>
      </c>
      <c r="I16" s="211">
        <v>86</v>
      </c>
      <c r="J16" s="211">
        <v>84</v>
      </c>
      <c r="K16" s="211">
        <v>96</v>
      </c>
      <c r="L16" s="211">
        <v>97</v>
      </c>
      <c r="M16" s="359">
        <v>75</v>
      </c>
      <c r="N16" s="359">
        <v>80</v>
      </c>
      <c r="O16" s="211"/>
      <c r="P16" s="211">
        <v>87</v>
      </c>
      <c r="Q16" s="211"/>
      <c r="R16" s="211"/>
      <c r="S16" s="211"/>
      <c r="T16" s="359">
        <v>82</v>
      </c>
      <c r="U16" s="359">
        <v>81</v>
      </c>
      <c r="V16" s="215">
        <v>93</v>
      </c>
      <c r="W16" s="88">
        <f t="shared" si="0"/>
        <v>12</v>
      </c>
      <c r="X16" s="213">
        <f t="shared" si="1"/>
        <v>642</v>
      </c>
    </row>
    <row r="17" spans="2:24">
      <c r="B17" s="207" t="s">
        <v>594</v>
      </c>
      <c r="C17" s="208" t="s">
        <v>105</v>
      </c>
      <c r="D17" s="209" t="s">
        <v>254</v>
      </c>
      <c r="E17" s="210">
        <v>3.0914351851851849E-2</v>
      </c>
      <c r="F17" s="214">
        <v>89</v>
      </c>
      <c r="G17" s="211"/>
      <c r="H17" s="211"/>
      <c r="I17" s="359">
        <v>83</v>
      </c>
      <c r="J17" s="211">
        <v>100</v>
      </c>
      <c r="K17" s="211">
        <v>100</v>
      </c>
      <c r="L17" s="359">
        <v>66</v>
      </c>
      <c r="M17" s="211">
        <v>85</v>
      </c>
      <c r="N17" s="211">
        <v>87</v>
      </c>
      <c r="O17" s="211"/>
      <c r="P17" s="211"/>
      <c r="Q17" s="211"/>
      <c r="R17" s="211">
        <v>89</v>
      </c>
      <c r="S17" s="211"/>
      <c r="T17" s="359">
        <v>77</v>
      </c>
      <c r="U17" s="211">
        <v>89</v>
      </c>
      <c r="V17" s="215"/>
      <c r="W17" s="88">
        <f t="shared" si="0"/>
        <v>10</v>
      </c>
      <c r="X17" s="213">
        <f t="shared" si="1"/>
        <v>639</v>
      </c>
    </row>
    <row r="18" spans="2:24">
      <c r="B18" s="207" t="s">
        <v>594</v>
      </c>
      <c r="C18" s="208" t="s">
        <v>86</v>
      </c>
      <c r="D18" s="209" t="s">
        <v>87</v>
      </c>
      <c r="E18" s="210">
        <v>4.2314814814814812E-2</v>
      </c>
      <c r="F18" s="214"/>
      <c r="G18" s="359">
        <v>56</v>
      </c>
      <c r="H18" s="359">
        <v>68</v>
      </c>
      <c r="I18" s="359">
        <v>76</v>
      </c>
      <c r="J18" s="211">
        <v>87</v>
      </c>
      <c r="K18" s="211">
        <v>92</v>
      </c>
      <c r="L18" s="211">
        <v>86</v>
      </c>
      <c r="M18" s="211"/>
      <c r="N18" s="211"/>
      <c r="O18" s="211"/>
      <c r="P18" s="359">
        <v>71</v>
      </c>
      <c r="Q18" s="211"/>
      <c r="R18" s="211"/>
      <c r="S18" s="211">
        <v>86</v>
      </c>
      <c r="T18" s="211">
        <v>91</v>
      </c>
      <c r="U18" s="211">
        <v>100</v>
      </c>
      <c r="V18" s="215">
        <v>97</v>
      </c>
      <c r="W18" s="88">
        <f t="shared" si="0"/>
        <v>11</v>
      </c>
      <c r="X18" s="213">
        <f t="shared" si="1"/>
        <v>639</v>
      </c>
    </row>
    <row r="19" spans="2:24">
      <c r="B19" s="207">
        <v>10</v>
      </c>
      <c r="C19" s="208" t="s">
        <v>115</v>
      </c>
      <c r="D19" s="209" t="s">
        <v>337</v>
      </c>
      <c r="E19" s="210">
        <v>2.9340277777777781E-2</v>
      </c>
      <c r="F19" s="214"/>
      <c r="G19" s="359">
        <v>68</v>
      </c>
      <c r="H19" s="211">
        <v>96</v>
      </c>
      <c r="I19" s="211">
        <v>92</v>
      </c>
      <c r="J19" s="359">
        <v>55</v>
      </c>
      <c r="K19" s="211">
        <v>85</v>
      </c>
      <c r="L19" s="211"/>
      <c r="M19" s="211">
        <v>87</v>
      </c>
      <c r="N19" s="211">
        <v>96</v>
      </c>
      <c r="O19" s="211"/>
      <c r="P19" s="359">
        <v>76</v>
      </c>
      <c r="Q19" s="211">
        <v>86</v>
      </c>
      <c r="R19" s="211"/>
      <c r="S19" s="211">
        <v>96</v>
      </c>
      <c r="T19" s="359">
        <v>75</v>
      </c>
      <c r="U19" s="359">
        <v>76</v>
      </c>
      <c r="V19" s="215"/>
      <c r="W19" s="88">
        <f t="shared" si="0"/>
        <v>12</v>
      </c>
      <c r="X19" s="213">
        <f t="shared" si="1"/>
        <v>638</v>
      </c>
    </row>
    <row r="20" spans="2:24">
      <c r="B20" s="207">
        <v>11</v>
      </c>
      <c r="C20" s="208" t="s">
        <v>341</v>
      </c>
      <c r="D20" s="209" t="s">
        <v>342</v>
      </c>
      <c r="E20" s="210">
        <v>4.3298611111111107E-2</v>
      </c>
      <c r="F20" s="214"/>
      <c r="G20" s="359">
        <v>64</v>
      </c>
      <c r="H20" s="211"/>
      <c r="I20" s="211"/>
      <c r="J20" s="211">
        <v>96</v>
      </c>
      <c r="K20" s="211">
        <v>88</v>
      </c>
      <c r="L20" s="211">
        <v>95</v>
      </c>
      <c r="M20" s="211">
        <v>96</v>
      </c>
      <c r="N20" s="211">
        <v>83</v>
      </c>
      <c r="O20" s="211">
        <v>98</v>
      </c>
      <c r="P20" s="359">
        <v>74</v>
      </c>
      <c r="Q20" s="211"/>
      <c r="R20" s="211"/>
      <c r="S20" s="211"/>
      <c r="T20" s="359">
        <v>72</v>
      </c>
      <c r="U20" s="211">
        <v>80</v>
      </c>
      <c r="V20" s="215"/>
      <c r="W20" s="88">
        <f t="shared" si="0"/>
        <v>10</v>
      </c>
      <c r="X20" s="213">
        <f t="shared" si="1"/>
        <v>636</v>
      </c>
    </row>
    <row r="21" spans="2:24">
      <c r="B21" s="207" t="s">
        <v>389</v>
      </c>
      <c r="C21" s="208" t="s">
        <v>98</v>
      </c>
      <c r="D21" s="209" t="s">
        <v>99</v>
      </c>
      <c r="E21" s="210">
        <v>2.8668981481481479E-2</v>
      </c>
      <c r="F21" s="214">
        <v>96</v>
      </c>
      <c r="G21" s="359">
        <v>62</v>
      </c>
      <c r="H21" s="211"/>
      <c r="I21" s="359">
        <v>70</v>
      </c>
      <c r="J21" s="359">
        <v>72</v>
      </c>
      <c r="K21" s="211"/>
      <c r="L21" s="211">
        <v>83</v>
      </c>
      <c r="M21" s="211">
        <v>79</v>
      </c>
      <c r="N21" s="211"/>
      <c r="O21" s="211">
        <v>87</v>
      </c>
      <c r="P21" s="211">
        <v>98</v>
      </c>
      <c r="Q21" s="211"/>
      <c r="R21" s="211">
        <v>87</v>
      </c>
      <c r="S21" s="211"/>
      <c r="T21" s="359">
        <v>56</v>
      </c>
      <c r="U21" s="211"/>
      <c r="V21" s="215">
        <v>100</v>
      </c>
      <c r="W21" s="88">
        <f t="shared" si="0"/>
        <v>11</v>
      </c>
      <c r="X21" s="213">
        <f t="shared" si="1"/>
        <v>630</v>
      </c>
    </row>
    <row r="22" spans="2:24">
      <c r="B22" s="207" t="s">
        <v>389</v>
      </c>
      <c r="C22" s="208" t="s">
        <v>126</v>
      </c>
      <c r="D22" s="209" t="s">
        <v>127</v>
      </c>
      <c r="E22" s="210">
        <v>3.0046296296296297E-2</v>
      </c>
      <c r="F22" s="214">
        <v>95</v>
      </c>
      <c r="G22" s="211">
        <v>87</v>
      </c>
      <c r="H22" s="211"/>
      <c r="I22" s="359">
        <v>72</v>
      </c>
      <c r="J22" s="211">
        <v>93</v>
      </c>
      <c r="K22" s="211">
        <v>98</v>
      </c>
      <c r="L22" s="359">
        <v>54</v>
      </c>
      <c r="M22" s="211">
        <v>82</v>
      </c>
      <c r="N22" s="211"/>
      <c r="O22" s="211"/>
      <c r="P22" s="211">
        <v>84</v>
      </c>
      <c r="Q22" s="211"/>
      <c r="R22" s="211"/>
      <c r="S22" s="211"/>
      <c r="T22" s="359">
        <v>71</v>
      </c>
      <c r="U22" s="211"/>
      <c r="V22" s="215">
        <v>91</v>
      </c>
      <c r="W22" s="88">
        <f t="shared" si="0"/>
        <v>10</v>
      </c>
      <c r="X22" s="213">
        <f t="shared" si="1"/>
        <v>630</v>
      </c>
    </row>
    <row r="23" spans="2:24">
      <c r="B23" s="207">
        <v>14</v>
      </c>
      <c r="C23" s="208" t="s">
        <v>91</v>
      </c>
      <c r="D23" s="209" t="s">
        <v>92</v>
      </c>
      <c r="E23" s="210">
        <v>3.7743055555555557E-2</v>
      </c>
      <c r="F23" s="214">
        <v>92</v>
      </c>
      <c r="G23" s="211">
        <v>85</v>
      </c>
      <c r="H23" s="359">
        <v>69</v>
      </c>
      <c r="I23" s="359">
        <v>67</v>
      </c>
      <c r="J23" s="211">
        <v>81</v>
      </c>
      <c r="K23" s="211"/>
      <c r="L23" s="211">
        <v>91</v>
      </c>
      <c r="M23" s="211"/>
      <c r="N23" s="359">
        <v>78</v>
      </c>
      <c r="O23" s="211">
        <v>99</v>
      </c>
      <c r="P23" s="359">
        <v>79</v>
      </c>
      <c r="Q23" s="211">
        <v>90</v>
      </c>
      <c r="R23" s="211">
        <v>91</v>
      </c>
      <c r="S23" s="211"/>
      <c r="T23" s="211"/>
      <c r="U23" s="211"/>
      <c r="V23" s="215"/>
      <c r="W23" s="88">
        <f t="shared" si="0"/>
        <v>11</v>
      </c>
      <c r="X23" s="213">
        <f t="shared" si="1"/>
        <v>629</v>
      </c>
    </row>
    <row r="24" spans="2:24">
      <c r="B24" s="207">
        <v>15</v>
      </c>
      <c r="C24" s="208" t="s">
        <v>361</v>
      </c>
      <c r="D24" s="209" t="s">
        <v>362</v>
      </c>
      <c r="E24" s="210">
        <v>3.0659722222222224E-2</v>
      </c>
      <c r="F24" s="214">
        <v>93</v>
      </c>
      <c r="G24" s="359">
        <v>63</v>
      </c>
      <c r="H24" s="211"/>
      <c r="I24" s="211"/>
      <c r="J24" s="211">
        <v>63</v>
      </c>
      <c r="K24" s="211">
        <v>90</v>
      </c>
      <c r="L24" s="359">
        <v>50</v>
      </c>
      <c r="M24" s="211"/>
      <c r="N24" s="211">
        <v>100</v>
      </c>
      <c r="O24" s="211">
        <v>88</v>
      </c>
      <c r="P24" s="211">
        <v>96</v>
      </c>
      <c r="Q24" s="211"/>
      <c r="R24" s="211"/>
      <c r="S24" s="211">
        <v>94</v>
      </c>
      <c r="T24" s="359">
        <v>58</v>
      </c>
      <c r="U24" s="211"/>
      <c r="V24" s="211"/>
      <c r="W24" s="88">
        <f t="shared" si="0"/>
        <v>10</v>
      </c>
      <c r="X24" s="213">
        <f t="shared" si="1"/>
        <v>624</v>
      </c>
    </row>
    <row r="25" spans="2:24">
      <c r="B25" s="207">
        <v>16</v>
      </c>
      <c r="C25" s="208" t="s">
        <v>102</v>
      </c>
      <c r="D25" s="209" t="s">
        <v>254</v>
      </c>
      <c r="E25" s="210">
        <v>3.5833333333333335E-2</v>
      </c>
      <c r="F25" s="214">
        <v>85</v>
      </c>
      <c r="G25" s="211"/>
      <c r="H25" s="211"/>
      <c r="I25" s="359">
        <v>69</v>
      </c>
      <c r="J25" s="359">
        <v>56</v>
      </c>
      <c r="K25" s="359">
        <v>78</v>
      </c>
      <c r="L25" s="359">
        <v>81</v>
      </c>
      <c r="M25" s="211">
        <v>98</v>
      </c>
      <c r="N25" s="211">
        <v>89</v>
      </c>
      <c r="O25" s="211"/>
      <c r="P25" s="211"/>
      <c r="Q25" s="211"/>
      <c r="R25" s="211">
        <v>85</v>
      </c>
      <c r="S25" s="211"/>
      <c r="T25" s="211">
        <v>86</v>
      </c>
      <c r="U25" s="211">
        <v>90</v>
      </c>
      <c r="V25" s="215">
        <v>89</v>
      </c>
      <c r="W25" s="88">
        <f t="shared" si="0"/>
        <v>11</v>
      </c>
      <c r="X25" s="213">
        <f t="shared" si="1"/>
        <v>622</v>
      </c>
    </row>
    <row r="26" spans="2:24">
      <c r="B26" s="207">
        <v>17</v>
      </c>
      <c r="C26" s="208" t="s">
        <v>120</v>
      </c>
      <c r="D26" s="209" t="s">
        <v>121</v>
      </c>
      <c r="E26" s="210">
        <v>2.883101851851852E-2</v>
      </c>
      <c r="F26" s="214">
        <v>94</v>
      </c>
      <c r="G26" s="211">
        <v>84</v>
      </c>
      <c r="H26" s="211">
        <v>83</v>
      </c>
      <c r="I26" s="211"/>
      <c r="J26" s="211"/>
      <c r="K26" s="211"/>
      <c r="L26" s="359">
        <v>44</v>
      </c>
      <c r="M26" s="211">
        <v>74</v>
      </c>
      <c r="N26" s="211"/>
      <c r="O26" s="211"/>
      <c r="P26" s="211"/>
      <c r="Q26" s="211">
        <v>100</v>
      </c>
      <c r="R26" s="211">
        <v>88</v>
      </c>
      <c r="S26" s="211"/>
      <c r="T26" s="359">
        <v>68</v>
      </c>
      <c r="U26" s="211"/>
      <c r="V26" s="215">
        <v>98</v>
      </c>
      <c r="W26" s="88">
        <f t="shared" si="0"/>
        <v>9</v>
      </c>
      <c r="X26" s="213">
        <f t="shared" si="1"/>
        <v>621</v>
      </c>
    </row>
    <row r="27" spans="2:24">
      <c r="B27" s="207">
        <v>18</v>
      </c>
      <c r="C27" s="208" t="s">
        <v>315</v>
      </c>
      <c r="D27" s="209" t="s">
        <v>316</v>
      </c>
      <c r="E27" s="210">
        <v>2.6608796296296297E-2</v>
      </c>
      <c r="F27" s="214">
        <v>98</v>
      </c>
      <c r="G27" s="211">
        <v>89</v>
      </c>
      <c r="H27" s="211">
        <v>98</v>
      </c>
      <c r="I27" s="211"/>
      <c r="J27" s="211"/>
      <c r="K27" s="211"/>
      <c r="L27" s="211">
        <v>77</v>
      </c>
      <c r="M27" s="211">
        <v>89</v>
      </c>
      <c r="N27" s="211"/>
      <c r="O27" s="211"/>
      <c r="P27" s="211">
        <v>68</v>
      </c>
      <c r="Q27" s="211"/>
      <c r="R27" s="211"/>
      <c r="S27" s="211">
        <v>100</v>
      </c>
      <c r="T27" s="359">
        <v>61</v>
      </c>
      <c r="U27" s="211"/>
      <c r="V27" s="215"/>
      <c r="W27" s="88">
        <f t="shared" si="0"/>
        <v>8</v>
      </c>
      <c r="X27" s="213">
        <f t="shared" si="1"/>
        <v>619</v>
      </c>
    </row>
    <row r="28" spans="2:24">
      <c r="B28" s="207">
        <v>19</v>
      </c>
      <c r="C28" s="208" t="s">
        <v>135</v>
      </c>
      <c r="D28" s="209" t="s">
        <v>67</v>
      </c>
      <c r="E28" s="210">
        <v>3.5370370370370365E-2</v>
      </c>
      <c r="F28" s="214"/>
      <c r="G28" s="359">
        <v>76</v>
      </c>
      <c r="H28" s="211"/>
      <c r="I28" s="211">
        <v>81</v>
      </c>
      <c r="J28" s="211">
        <v>80</v>
      </c>
      <c r="K28" s="211">
        <v>81</v>
      </c>
      <c r="L28" s="359">
        <v>47</v>
      </c>
      <c r="M28" s="211"/>
      <c r="N28" s="211"/>
      <c r="O28" s="211"/>
      <c r="P28" s="211">
        <v>100</v>
      </c>
      <c r="Q28" s="211">
        <v>87</v>
      </c>
      <c r="R28" s="211">
        <v>100</v>
      </c>
      <c r="S28" s="211"/>
      <c r="T28" s="359">
        <v>73</v>
      </c>
      <c r="U28" s="359">
        <v>69</v>
      </c>
      <c r="V28" s="215">
        <v>88</v>
      </c>
      <c r="W28" s="88">
        <f t="shared" si="0"/>
        <v>11</v>
      </c>
      <c r="X28" s="213">
        <f t="shared" si="1"/>
        <v>617</v>
      </c>
    </row>
    <row r="29" spans="2:24">
      <c r="B29" s="207">
        <v>20</v>
      </c>
      <c r="C29" s="208" t="s">
        <v>58</v>
      </c>
      <c r="D29" s="209" t="s">
        <v>59</v>
      </c>
      <c r="E29" s="210">
        <v>2.855324074074074E-2</v>
      </c>
      <c r="F29" s="214"/>
      <c r="G29" s="211"/>
      <c r="H29" s="211">
        <v>74</v>
      </c>
      <c r="I29" s="211">
        <v>97</v>
      </c>
      <c r="J29" s="359">
        <v>38</v>
      </c>
      <c r="K29" s="211"/>
      <c r="L29" s="211">
        <v>92</v>
      </c>
      <c r="M29" s="211">
        <v>72</v>
      </c>
      <c r="N29" s="211"/>
      <c r="O29" s="211">
        <v>96</v>
      </c>
      <c r="P29" s="211"/>
      <c r="Q29" s="211"/>
      <c r="R29" s="211">
        <v>94</v>
      </c>
      <c r="S29" s="211"/>
      <c r="T29" s="211"/>
      <c r="U29" s="211"/>
      <c r="V29" s="215">
        <v>87</v>
      </c>
      <c r="W29" s="88">
        <f t="shared" si="0"/>
        <v>8</v>
      </c>
      <c r="X29" s="213">
        <f t="shared" si="1"/>
        <v>612</v>
      </c>
    </row>
    <row r="30" spans="2:24">
      <c r="B30" s="207">
        <v>21</v>
      </c>
      <c r="C30" s="208" t="s">
        <v>313</v>
      </c>
      <c r="D30" s="209" t="s">
        <v>80</v>
      </c>
      <c r="E30" s="210">
        <v>4.5925925925925926E-2</v>
      </c>
      <c r="F30" s="214"/>
      <c r="G30" s="359">
        <v>50</v>
      </c>
      <c r="H30" s="211">
        <v>81</v>
      </c>
      <c r="I30" s="211">
        <v>85</v>
      </c>
      <c r="J30" s="359">
        <v>45</v>
      </c>
      <c r="K30" s="211">
        <v>82</v>
      </c>
      <c r="L30" s="359">
        <v>52</v>
      </c>
      <c r="M30" s="359">
        <v>66</v>
      </c>
      <c r="N30" s="211"/>
      <c r="O30" s="211"/>
      <c r="P30" s="211">
        <v>81</v>
      </c>
      <c r="Q30" s="211"/>
      <c r="R30" s="211">
        <v>98</v>
      </c>
      <c r="S30" s="211">
        <v>88</v>
      </c>
      <c r="T30" s="211">
        <v>94</v>
      </c>
      <c r="U30" s="211"/>
      <c r="V30" s="215"/>
      <c r="W30" s="88">
        <f t="shared" si="0"/>
        <v>11</v>
      </c>
      <c r="X30" s="213">
        <f t="shared" si="1"/>
        <v>609</v>
      </c>
    </row>
    <row r="31" spans="2:24">
      <c r="B31" s="207">
        <v>22</v>
      </c>
      <c r="C31" s="208" t="s">
        <v>84</v>
      </c>
      <c r="D31" s="209" t="s">
        <v>149</v>
      </c>
      <c r="E31" s="210">
        <v>2.7199074074074073E-2</v>
      </c>
      <c r="F31" s="214"/>
      <c r="G31" s="211"/>
      <c r="H31" s="211"/>
      <c r="I31" s="211">
        <v>84</v>
      </c>
      <c r="J31" s="359">
        <v>82</v>
      </c>
      <c r="K31" s="211"/>
      <c r="L31" s="211">
        <v>84</v>
      </c>
      <c r="M31" s="211">
        <v>93</v>
      </c>
      <c r="N31" s="211"/>
      <c r="O31" s="359">
        <v>79</v>
      </c>
      <c r="P31" s="211">
        <v>83</v>
      </c>
      <c r="Q31" s="211"/>
      <c r="R31" s="211"/>
      <c r="S31" s="211">
        <v>89</v>
      </c>
      <c r="T31" s="211">
        <v>88</v>
      </c>
      <c r="U31" s="211">
        <v>85</v>
      </c>
      <c r="V31" s="215"/>
      <c r="W31" s="88">
        <f t="shared" si="0"/>
        <v>9</v>
      </c>
      <c r="X31" s="213">
        <f t="shared" si="1"/>
        <v>606</v>
      </c>
    </row>
    <row r="32" spans="2:24">
      <c r="B32" s="207">
        <v>23</v>
      </c>
      <c r="C32" s="208" t="s">
        <v>333</v>
      </c>
      <c r="D32" s="209" t="s">
        <v>334</v>
      </c>
      <c r="E32" s="210">
        <v>3.0150462962962962E-2</v>
      </c>
      <c r="F32" s="214"/>
      <c r="G32" s="211">
        <v>65</v>
      </c>
      <c r="H32" s="211">
        <v>80</v>
      </c>
      <c r="I32" s="211"/>
      <c r="J32" s="211"/>
      <c r="K32" s="211">
        <v>93</v>
      </c>
      <c r="L32" s="359">
        <v>58</v>
      </c>
      <c r="M32" s="211"/>
      <c r="N32" s="211"/>
      <c r="O32" s="211">
        <v>84</v>
      </c>
      <c r="P32" s="211"/>
      <c r="Q32" s="211"/>
      <c r="R32" s="211"/>
      <c r="S32" s="211"/>
      <c r="T32" s="211">
        <v>90</v>
      </c>
      <c r="U32" s="211">
        <v>98</v>
      </c>
      <c r="V32" s="215">
        <v>92</v>
      </c>
      <c r="W32" s="88">
        <f t="shared" si="0"/>
        <v>8</v>
      </c>
      <c r="X32" s="213">
        <f t="shared" si="1"/>
        <v>602</v>
      </c>
    </row>
    <row r="33" spans="2:24">
      <c r="B33" s="207">
        <v>24</v>
      </c>
      <c r="C33" s="208" t="s">
        <v>68</v>
      </c>
      <c r="D33" s="209" t="s">
        <v>77</v>
      </c>
      <c r="E33" s="210">
        <v>2.3761574074074074E-2</v>
      </c>
      <c r="F33" s="214"/>
      <c r="G33" s="211"/>
      <c r="H33" s="211"/>
      <c r="I33" s="211">
        <v>100</v>
      </c>
      <c r="J33" s="211"/>
      <c r="K33" s="211"/>
      <c r="L33" s="211">
        <v>67</v>
      </c>
      <c r="M33" s="211">
        <v>84</v>
      </c>
      <c r="N33" s="211">
        <v>86</v>
      </c>
      <c r="O33" s="211">
        <v>86</v>
      </c>
      <c r="P33" s="211">
        <v>82</v>
      </c>
      <c r="Q33" s="211"/>
      <c r="R33" s="211"/>
      <c r="S33" s="211"/>
      <c r="T33" s="211">
        <v>93</v>
      </c>
      <c r="U33" s="211"/>
      <c r="V33" s="215"/>
      <c r="W33" s="88">
        <f t="shared" si="0"/>
        <v>7</v>
      </c>
      <c r="X33" s="213">
        <f t="shared" si="1"/>
        <v>598</v>
      </c>
    </row>
    <row r="34" spans="2:24">
      <c r="B34" s="207" t="s">
        <v>588</v>
      </c>
      <c r="C34" s="208" t="s">
        <v>60</v>
      </c>
      <c r="D34" s="209" t="s">
        <v>365</v>
      </c>
      <c r="E34" s="210">
        <v>2.946759259259259E-2</v>
      </c>
      <c r="F34" s="214"/>
      <c r="G34" s="211">
        <v>80</v>
      </c>
      <c r="H34" s="211"/>
      <c r="I34" s="211">
        <v>95</v>
      </c>
      <c r="J34" s="211">
        <v>76</v>
      </c>
      <c r="K34" s="211">
        <v>91</v>
      </c>
      <c r="L34" s="211">
        <v>70</v>
      </c>
      <c r="M34" s="211"/>
      <c r="N34" s="211"/>
      <c r="O34" s="211">
        <v>95</v>
      </c>
      <c r="P34" s="211">
        <v>90</v>
      </c>
      <c r="Q34" s="211"/>
      <c r="R34" s="211"/>
      <c r="S34" s="211"/>
      <c r="T34" s="211"/>
      <c r="U34" s="211"/>
      <c r="V34" s="215"/>
      <c r="W34" s="88">
        <f t="shared" si="0"/>
        <v>7</v>
      </c>
      <c r="X34" s="213">
        <f t="shared" si="1"/>
        <v>597</v>
      </c>
    </row>
    <row r="35" spans="2:24">
      <c r="B35" s="207" t="s">
        <v>588</v>
      </c>
      <c r="C35" s="208" t="s">
        <v>117</v>
      </c>
      <c r="D35" s="209" t="s">
        <v>256</v>
      </c>
      <c r="E35" s="210">
        <v>3.1400462962962963E-2</v>
      </c>
      <c r="F35" s="211">
        <v>86</v>
      </c>
      <c r="G35" s="211">
        <v>83</v>
      </c>
      <c r="H35" s="359">
        <v>76</v>
      </c>
      <c r="I35" s="359">
        <v>77</v>
      </c>
      <c r="J35" s="211">
        <v>78</v>
      </c>
      <c r="K35" s="211">
        <v>95</v>
      </c>
      <c r="L35" s="359">
        <v>72</v>
      </c>
      <c r="M35" s="211">
        <v>88</v>
      </c>
      <c r="N35" s="211">
        <v>85</v>
      </c>
      <c r="O35" s="211"/>
      <c r="P35" s="211"/>
      <c r="Q35" s="211"/>
      <c r="R35" s="211"/>
      <c r="S35" s="211"/>
      <c r="T35" s="359">
        <v>74</v>
      </c>
      <c r="U35" s="211">
        <v>82</v>
      </c>
      <c r="V35" s="215"/>
      <c r="W35" s="88">
        <f t="shared" si="0"/>
        <v>11</v>
      </c>
      <c r="X35" s="213">
        <f t="shared" si="1"/>
        <v>597</v>
      </c>
    </row>
    <row r="36" spans="2:24">
      <c r="B36" s="207" t="s">
        <v>595</v>
      </c>
      <c r="C36" s="208" t="s">
        <v>185</v>
      </c>
      <c r="D36" s="209" t="s">
        <v>237</v>
      </c>
      <c r="E36" s="210">
        <v>4.6597222222222227E-2</v>
      </c>
      <c r="F36" s="214"/>
      <c r="G36" s="359">
        <v>46</v>
      </c>
      <c r="H36" s="211"/>
      <c r="I36" s="211">
        <v>68</v>
      </c>
      <c r="J36" s="359">
        <v>40</v>
      </c>
      <c r="K36" s="211">
        <v>83</v>
      </c>
      <c r="L36" s="211">
        <v>98</v>
      </c>
      <c r="M36" s="211"/>
      <c r="N36" s="211"/>
      <c r="O36" s="211">
        <v>97</v>
      </c>
      <c r="P36" s="211">
        <v>69</v>
      </c>
      <c r="Q36" s="211"/>
      <c r="R36" s="211"/>
      <c r="S36" s="211"/>
      <c r="T36" s="211">
        <v>87</v>
      </c>
      <c r="U36" s="211">
        <v>86</v>
      </c>
      <c r="V36" s="212"/>
      <c r="W36" s="88">
        <f t="shared" si="0"/>
        <v>9</v>
      </c>
      <c r="X36" s="213">
        <f t="shared" si="1"/>
        <v>588</v>
      </c>
    </row>
    <row r="37" spans="2:24">
      <c r="B37" s="207" t="s">
        <v>595</v>
      </c>
      <c r="C37" s="208" t="s">
        <v>100</v>
      </c>
      <c r="D37" s="209" t="s">
        <v>101</v>
      </c>
      <c r="E37" s="210">
        <v>3.1956018518518516E-2</v>
      </c>
      <c r="F37" s="214"/>
      <c r="G37" s="359">
        <v>48</v>
      </c>
      <c r="H37" s="211"/>
      <c r="I37" s="211">
        <v>82</v>
      </c>
      <c r="J37" s="211">
        <v>91</v>
      </c>
      <c r="K37" s="211">
        <v>80</v>
      </c>
      <c r="L37" s="211">
        <v>74</v>
      </c>
      <c r="M37" s="211">
        <v>71</v>
      </c>
      <c r="N37" s="211"/>
      <c r="O37" s="211"/>
      <c r="P37" s="211">
        <v>91</v>
      </c>
      <c r="Q37" s="211"/>
      <c r="R37" s="211"/>
      <c r="S37" s="211"/>
      <c r="T37" s="211"/>
      <c r="U37" s="211">
        <v>99</v>
      </c>
      <c r="V37" s="215"/>
      <c r="W37" s="88">
        <f t="shared" si="0"/>
        <v>8</v>
      </c>
      <c r="X37" s="213">
        <f t="shared" si="1"/>
        <v>588</v>
      </c>
    </row>
    <row r="38" spans="2:24">
      <c r="B38" s="207" t="s">
        <v>595</v>
      </c>
      <c r="C38" s="208" t="s">
        <v>266</v>
      </c>
      <c r="D38" s="209" t="s">
        <v>267</v>
      </c>
      <c r="E38" s="210">
        <v>2.4386574074074074E-2</v>
      </c>
      <c r="F38" s="214"/>
      <c r="G38" s="211"/>
      <c r="H38" s="211"/>
      <c r="I38" s="211"/>
      <c r="J38" s="211">
        <v>79</v>
      </c>
      <c r="K38" s="211"/>
      <c r="L38" s="211">
        <v>56</v>
      </c>
      <c r="M38" s="211"/>
      <c r="N38" s="211"/>
      <c r="O38" s="211"/>
      <c r="P38" s="211">
        <v>92</v>
      </c>
      <c r="Q38" s="211"/>
      <c r="R38" s="211">
        <v>84</v>
      </c>
      <c r="S38" s="211"/>
      <c r="T38" s="211">
        <v>98</v>
      </c>
      <c r="U38" s="211">
        <v>94</v>
      </c>
      <c r="V38" s="215">
        <v>85</v>
      </c>
      <c r="W38" s="88">
        <f t="shared" si="0"/>
        <v>7</v>
      </c>
      <c r="X38" s="213">
        <f t="shared" si="1"/>
        <v>588</v>
      </c>
    </row>
    <row r="39" spans="2:24">
      <c r="B39" s="207">
        <v>30</v>
      </c>
      <c r="C39" s="208" t="s">
        <v>76</v>
      </c>
      <c r="D39" s="209" t="s">
        <v>77</v>
      </c>
      <c r="E39" s="210">
        <v>2.6018518518518521E-2</v>
      </c>
      <c r="F39" s="214"/>
      <c r="G39" s="211"/>
      <c r="H39" s="211"/>
      <c r="I39" s="211"/>
      <c r="J39" s="211">
        <v>71</v>
      </c>
      <c r="K39" s="211"/>
      <c r="L39" s="359">
        <v>57</v>
      </c>
      <c r="M39" s="211">
        <v>90</v>
      </c>
      <c r="N39" s="211">
        <v>95</v>
      </c>
      <c r="O39" s="211">
        <v>82</v>
      </c>
      <c r="P39" s="211">
        <v>80</v>
      </c>
      <c r="Q39" s="211">
        <v>97</v>
      </c>
      <c r="R39" s="211"/>
      <c r="S39" s="211"/>
      <c r="T39" s="211">
        <v>64</v>
      </c>
      <c r="U39" s="211"/>
      <c r="V39" s="215"/>
      <c r="W39" s="88">
        <f t="shared" si="0"/>
        <v>8</v>
      </c>
      <c r="X39" s="213">
        <f t="shared" si="1"/>
        <v>579</v>
      </c>
    </row>
    <row r="40" spans="2:24">
      <c r="B40" s="207">
        <v>31</v>
      </c>
      <c r="C40" s="208" t="s">
        <v>62</v>
      </c>
      <c r="D40" s="209" t="s">
        <v>89</v>
      </c>
      <c r="E40" s="210">
        <v>3.0208333333333334E-2</v>
      </c>
      <c r="F40" s="214">
        <v>83</v>
      </c>
      <c r="G40" s="211">
        <v>73</v>
      </c>
      <c r="H40" s="211"/>
      <c r="I40" s="211">
        <v>78</v>
      </c>
      <c r="J40" s="359">
        <v>64</v>
      </c>
      <c r="K40" s="211"/>
      <c r="L40" s="211">
        <v>65</v>
      </c>
      <c r="M40" s="211"/>
      <c r="N40" s="211"/>
      <c r="O40" s="211">
        <v>90</v>
      </c>
      <c r="P40" s="211"/>
      <c r="Q40" s="211"/>
      <c r="R40" s="211"/>
      <c r="S40" s="211">
        <v>92</v>
      </c>
      <c r="T40" s="211">
        <v>89</v>
      </c>
      <c r="U40" s="211"/>
      <c r="V40" s="215"/>
      <c r="W40" s="88">
        <f t="shared" si="0"/>
        <v>8</v>
      </c>
      <c r="X40" s="213">
        <f t="shared" si="1"/>
        <v>570</v>
      </c>
    </row>
    <row r="41" spans="2:24">
      <c r="B41" s="207">
        <v>32</v>
      </c>
      <c r="C41" s="208" t="s">
        <v>78</v>
      </c>
      <c r="D41" s="209" t="s">
        <v>79</v>
      </c>
      <c r="E41" s="210">
        <v>3.2083333333333332E-2</v>
      </c>
      <c r="F41" s="214"/>
      <c r="G41" s="211">
        <v>74</v>
      </c>
      <c r="H41" s="211">
        <v>94</v>
      </c>
      <c r="I41" s="211">
        <v>90</v>
      </c>
      <c r="J41" s="359">
        <v>52</v>
      </c>
      <c r="K41" s="211"/>
      <c r="L41" s="211">
        <v>63</v>
      </c>
      <c r="M41" s="211"/>
      <c r="N41" s="359">
        <v>54</v>
      </c>
      <c r="O41" s="211">
        <v>80</v>
      </c>
      <c r="P41" s="211"/>
      <c r="Q41" s="211"/>
      <c r="R41" s="211">
        <v>83</v>
      </c>
      <c r="S41" s="211"/>
      <c r="T41" s="359">
        <v>60</v>
      </c>
      <c r="U41" s="211">
        <v>84</v>
      </c>
      <c r="V41" s="215"/>
      <c r="W41" s="88">
        <f t="shared" si="0"/>
        <v>10</v>
      </c>
      <c r="X41" s="213">
        <f t="shared" si="1"/>
        <v>568</v>
      </c>
    </row>
    <row r="42" spans="2:24">
      <c r="B42" s="207">
        <v>33</v>
      </c>
      <c r="C42" s="208" t="s">
        <v>303</v>
      </c>
      <c r="D42" s="209" t="s">
        <v>302</v>
      </c>
      <c r="E42" s="210">
        <v>4.4722222222222219E-2</v>
      </c>
      <c r="F42" s="214">
        <v>82</v>
      </c>
      <c r="G42" s="211">
        <v>70</v>
      </c>
      <c r="H42" s="211">
        <v>72</v>
      </c>
      <c r="I42" s="211"/>
      <c r="J42" s="359">
        <v>29</v>
      </c>
      <c r="K42" s="211">
        <v>97</v>
      </c>
      <c r="L42" s="211">
        <v>88</v>
      </c>
      <c r="M42" s="359">
        <v>63</v>
      </c>
      <c r="N42" s="211"/>
      <c r="O42" s="211"/>
      <c r="P42" s="211"/>
      <c r="Q42" s="211"/>
      <c r="R42" s="211"/>
      <c r="S42" s="211"/>
      <c r="T42" s="211">
        <v>80</v>
      </c>
      <c r="U42" s="211">
        <v>72</v>
      </c>
      <c r="V42" s="215"/>
      <c r="W42" s="88">
        <f t="shared" si="0"/>
        <v>9</v>
      </c>
      <c r="X42" s="213">
        <f t="shared" si="1"/>
        <v>561</v>
      </c>
    </row>
    <row r="43" spans="2:24">
      <c r="B43" s="207">
        <v>34</v>
      </c>
      <c r="C43" s="208" t="s">
        <v>332</v>
      </c>
      <c r="D43" s="209" t="s">
        <v>118</v>
      </c>
      <c r="E43" s="210">
        <v>3.2499999999999994E-2</v>
      </c>
      <c r="F43" s="214"/>
      <c r="G43" s="211">
        <v>75</v>
      </c>
      <c r="H43" s="211">
        <v>91</v>
      </c>
      <c r="I43" s="211">
        <v>93</v>
      </c>
      <c r="J43" s="359">
        <v>48</v>
      </c>
      <c r="K43" s="211"/>
      <c r="L43" s="211">
        <v>53</v>
      </c>
      <c r="M43" s="211"/>
      <c r="N43" s="211"/>
      <c r="O43" s="211"/>
      <c r="P43" s="211"/>
      <c r="Q43" s="211">
        <v>91</v>
      </c>
      <c r="R43" s="211"/>
      <c r="S43" s="211">
        <v>87</v>
      </c>
      <c r="T43" s="211">
        <v>70</v>
      </c>
      <c r="U43" s="211"/>
      <c r="V43" s="215"/>
      <c r="W43" s="88">
        <f t="shared" si="0"/>
        <v>8</v>
      </c>
      <c r="X43" s="213">
        <f t="shared" si="1"/>
        <v>560</v>
      </c>
    </row>
    <row r="44" spans="2:24">
      <c r="B44" s="207">
        <v>35</v>
      </c>
      <c r="C44" s="208" t="s">
        <v>93</v>
      </c>
      <c r="D44" s="209" t="s">
        <v>94</v>
      </c>
      <c r="E44" s="210">
        <v>3.5590277777777776E-2</v>
      </c>
      <c r="F44" s="214"/>
      <c r="G44" s="211"/>
      <c r="H44" s="211"/>
      <c r="I44" s="211">
        <v>71</v>
      </c>
      <c r="J44" s="211">
        <v>60</v>
      </c>
      <c r="K44" s="211"/>
      <c r="L44" s="211">
        <v>69</v>
      </c>
      <c r="M44" s="211">
        <v>80</v>
      </c>
      <c r="N44" s="211"/>
      <c r="O44" s="211"/>
      <c r="P44" s="211"/>
      <c r="Q44" s="211">
        <v>89</v>
      </c>
      <c r="R44" s="211"/>
      <c r="S44" s="211"/>
      <c r="T44" s="211">
        <v>95</v>
      </c>
      <c r="U44" s="211">
        <v>95</v>
      </c>
      <c r="V44" s="215"/>
      <c r="W44" s="88">
        <f t="shared" si="0"/>
        <v>7</v>
      </c>
      <c r="X44" s="213">
        <f t="shared" si="1"/>
        <v>559</v>
      </c>
    </row>
    <row r="45" spans="2:24">
      <c r="B45" s="207">
        <v>36</v>
      </c>
      <c r="C45" s="208" t="s">
        <v>233</v>
      </c>
      <c r="D45" s="209" t="s">
        <v>384</v>
      </c>
      <c r="E45" s="210">
        <v>4.2881944444444438E-2</v>
      </c>
      <c r="F45" s="214"/>
      <c r="G45" s="359">
        <v>57</v>
      </c>
      <c r="H45" s="211">
        <v>71</v>
      </c>
      <c r="I45" s="211">
        <v>79</v>
      </c>
      <c r="J45" s="211"/>
      <c r="K45" s="211">
        <v>86</v>
      </c>
      <c r="L45" s="211">
        <v>80</v>
      </c>
      <c r="M45" s="211">
        <v>73</v>
      </c>
      <c r="N45" s="211"/>
      <c r="O45" s="211"/>
      <c r="P45" s="211"/>
      <c r="Q45" s="211"/>
      <c r="R45" s="211"/>
      <c r="S45" s="211"/>
      <c r="T45" s="211">
        <v>85</v>
      </c>
      <c r="U45" s="211">
        <v>79</v>
      </c>
      <c r="V45" s="215"/>
      <c r="W45" s="88">
        <f t="shared" si="0"/>
        <v>8</v>
      </c>
      <c r="X45" s="213">
        <f t="shared" si="1"/>
        <v>553</v>
      </c>
    </row>
    <row r="46" spans="2:24">
      <c r="B46" s="207">
        <v>37</v>
      </c>
      <c r="C46" s="208" t="s">
        <v>352</v>
      </c>
      <c r="D46" s="209" t="s">
        <v>346</v>
      </c>
      <c r="E46" s="210">
        <v>2.6840277777777779E-2</v>
      </c>
      <c r="F46" s="214">
        <v>84</v>
      </c>
      <c r="G46" s="211">
        <v>67</v>
      </c>
      <c r="H46" s="211">
        <v>93</v>
      </c>
      <c r="I46" s="211"/>
      <c r="J46" s="211">
        <v>65</v>
      </c>
      <c r="K46" s="211"/>
      <c r="L46" s="211">
        <v>55</v>
      </c>
      <c r="M46" s="211"/>
      <c r="N46" s="211"/>
      <c r="O46" s="211">
        <v>100</v>
      </c>
      <c r="P46" s="211">
        <v>75</v>
      </c>
      <c r="Q46" s="211"/>
      <c r="R46" s="211"/>
      <c r="S46" s="211"/>
      <c r="T46" s="211"/>
      <c r="U46" s="211"/>
      <c r="V46" s="215"/>
      <c r="W46" s="88">
        <f t="shared" si="0"/>
        <v>7</v>
      </c>
      <c r="X46" s="213">
        <f t="shared" si="1"/>
        <v>539</v>
      </c>
    </row>
    <row r="47" spans="2:24">
      <c r="B47" s="207">
        <v>38</v>
      </c>
      <c r="C47" s="208" t="s">
        <v>259</v>
      </c>
      <c r="D47" s="209" t="s">
        <v>260</v>
      </c>
      <c r="E47" s="210">
        <v>3.1666666666666669E-2</v>
      </c>
      <c r="F47" s="214"/>
      <c r="G47" s="359">
        <v>52</v>
      </c>
      <c r="H47" s="211">
        <v>78</v>
      </c>
      <c r="I47" s="211">
        <v>74</v>
      </c>
      <c r="J47" s="211">
        <v>61</v>
      </c>
      <c r="K47" s="211"/>
      <c r="L47" s="211">
        <v>93</v>
      </c>
      <c r="M47" s="211">
        <v>77</v>
      </c>
      <c r="N47" s="211">
        <v>93</v>
      </c>
      <c r="O47" s="211"/>
      <c r="P47" s="211"/>
      <c r="Q47" s="211"/>
      <c r="R47" s="211"/>
      <c r="S47" s="211"/>
      <c r="T47" s="211">
        <v>55</v>
      </c>
      <c r="U47" s="211"/>
      <c r="V47" s="211"/>
      <c r="W47" s="88">
        <f t="shared" si="0"/>
        <v>8</v>
      </c>
      <c r="X47" s="213">
        <f t="shared" si="1"/>
        <v>531</v>
      </c>
    </row>
    <row r="48" spans="2:24">
      <c r="B48" s="207">
        <v>39</v>
      </c>
      <c r="C48" s="208" t="s">
        <v>58</v>
      </c>
      <c r="D48" s="209" t="s">
        <v>134</v>
      </c>
      <c r="E48" s="210">
        <v>4.3020833333333335E-2</v>
      </c>
      <c r="F48" s="214">
        <v>88</v>
      </c>
      <c r="G48" s="211">
        <v>79</v>
      </c>
      <c r="H48" s="211"/>
      <c r="I48" s="211"/>
      <c r="J48" s="211">
        <v>62</v>
      </c>
      <c r="K48" s="211"/>
      <c r="L48" s="211">
        <v>51</v>
      </c>
      <c r="M48" s="211">
        <v>92</v>
      </c>
      <c r="N48" s="211"/>
      <c r="O48" s="211"/>
      <c r="P48" s="211">
        <v>72</v>
      </c>
      <c r="Q48" s="211"/>
      <c r="R48" s="211"/>
      <c r="S48" s="211"/>
      <c r="T48" s="211"/>
      <c r="U48" s="211">
        <v>68</v>
      </c>
      <c r="V48" s="215"/>
      <c r="W48" s="88">
        <f t="shared" ref="W48:W80" si="2">COUNT(F48:V48)</f>
        <v>7</v>
      </c>
      <c r="X48" s="213">
        <f t="shared" ref="X48:X80" si="3">IF(W48&lt;7,SUM(F48:V48),SUM(LARGE(F48:V48,1),LARGE(F48:V48,2),LARGE(F48:V48,3),LARGE(F48:V48,4),LARGE(F48:V48,5),LARGE(F48:V48,6),LARGE(F48:V48,7)))</f>
        <v>512</v>
      </c>
    </row>
    <row r="49" spans="2:24">
      <c r="B49" s="207">
        <v>40</v>
      </c>
      <c r="C49" s="208" t="s">
        <v>62</v>
      </c>
      <c r="D49" s="209" t="s">
        <v>157</v>
      </c>
      <c r="E49" s="210">
        <v>3.0416666666666665E-2</v>
      </c>
      <c r="F49" s="214"/>
      <c r="G49" s="211">
        <v>61</v>
      </c>
      <c r="H49" s="211">
        <v>92</v>
      </c>
      <c r="I49" s="211">
        <v>75</v>
      </c>
      <c r="J49" s="211">
        <v>42</v>
      </c>
      <c r="K49" s="211"/>
      <c r="L49" s="211">
        <v>82</v>
      </c>
      <c r="M49" s="211">
        <v>70</v>
      </c>
      <c r="N49" s="211"/>
      <c r="O49" s="211"/>
      <c r="P49" s="211"/>
      <c r="Q49" s="211"/>
      <c r="R49" s="211"/>
      <c r="S49" s="211"/>
      <c r="T49" s="211">
        <v>81</v>
      </c>
      <c r="U49" s="211"/>
      <c r="V49" s="215"/>
      <c r="W49" s="88">
        <f t="shared" si="2"/>
        <v>7</v>
      </c>
      <c r="X49" s="213">
        <f t="shared" si="3"/>
        <v>503</v>
      </c>
    </row>
    <row r="50" spans="2:24">
      <c r="B50" s="207">
        <v>41</v>
      </c>
      <c r="C50" s="208" t="s">
        <v>82</v>
      </c>
      <c r="D50" s="209" t="s">
        <v>83</v>
      </c>
      <c r="E50" s="210">
        <v>2.8159722222222221E-2</v>
      </c>
      <c r="F50" s="214"/>
      <c r="G50" s="211">
        <v>51</v>
      </c>
      <c r="H50" s="211"/>
      <c r="I50" s="211">
        <v>96</v>
      </c>
      <c r="J50" s="211">
        <v>89</v>
      </c>
      <c r="K50" s="211"/>
      <c r="L50" s="211">
        <v>87</v>
      </c>
      <c r="M50" s="211">
        <v>81</v>
      </c>
      <c r="N50" s="211">
        <v>90</v>
      </c>
      <c r="O50" s="211"/>
      <c r="P50" s="211"/>
      <c r="Q50" s="211"/>
      <c r="R50" s="211"/>
      <c r="S50" s="211"/>
      <c r="T50" s="211"/>
      <c r="U50" s="211"/>
      <c r="V50" s="215"/>
      <c r="W50" s="88">
        <f t="shared" si="2"/>
        <v>6</v>
      </c>
      <c r="X50" s="213">
        <f t="shared" si="3"/>
        <v>494</v>
      </c>
    </row>
    <row r="51" spans="2:24">
      <c r="B51" s="207">
        <v>42</v>
      </c>
      <c r="C51" s="208" t="s">
        <v>401</v>
      </c>
      <c r="D51" s="209" t="s">
        <v>402</v>
      </c>
      <c r="E51" s="210">
        <v>3.0624999999999999E-2</v>
      </c>
      <c r="F51" s="214"/>
      <c r="G51" s="211"/>
      <c r="H51" s="211">
        <v>99</v>
      </c>
      <c r="I51" s="211"/>
      <c r="J51" s="211">
        <v>98</v>
      </c>
      <c r="K51" s="211"/>
      <c r="L51" s="211">
        <v>96</v>
      </c>
      <c r="M51" s="211"/>
      <c r="N51" s="211">
        <v>99</v>
      </c>
      <c r="O51" s="211"/>
      <c r="P51" s="211">
        <v>88</v>
      </c>
      <c r="Q51" s="211"/>
      <c r="R51" s="211"/>
      <c r="S51" s="211"/>
      <c r="T51" s="211"/>
      <c r="U51" s="211"/>
      <c r="V51" s="215"/>
      <c r="W51" s="88">
        <f t="shared" si="2"/>
        <v>5</v>
      </c>
      <c r="X51" s="213">
        <f t="shared" si="3"/>
        <v>480</v>
      </c>
    </row>
    <row r="52" spans="2:24">
      <c r="B52" s="207">
        <v>43</v>
      </c>
      <c r="C52" s="208" t="s">
        <v>309</v>
      </c>
      <c r="D52" s="209" t="s">
        <v>308</v>
      </c>
      <c r="E52" s="210">
        <v>4.5115740740740741E-2</v>
      </c>
      <c r="F52" s="214"/>
      <c r="G52" s="211">
        <v>82</v>
      </c>
      <c r="H52" s="211"/>
      <c r="I52" s="211"/>
      <c r="J52" s="211"/>
      <c r="K52" s="211"/>
      <c r="L52" s="211">
        <v>68</v>
      </c>
      <c r="M52" s="211">
        <v>68</v>
      </c>
      <c r="N52" s="211"/>
      <c r="O52" s="211"/>
      <c r="P52" s="211">
        <v>93</v>
      </c>
      <c r="Q52" s="211"/>
      <c r="R52" s="211"/>
      <c r="S52" s="211"/>
      <c r="T52" s="211">
        <v>76</v>
      </c>
      <c r="U52" s="211">
        <v>73</v>
      </c>
      <c r="V52" s="215"/>
      <c r="W52" s="88">
        <f t="shared" si="2"/>
        <v>6</v>
      </c>
      <c r="X52" s="213">
        <f t="shared" si="3"/>
        <v>460</v>
      </c>
    </row>
    <row r="53" spans="2:24">
      <c r="B53" s="207">
        <v>44</v>
      </c>
      <c r="C53" s="208" t="s">
        <v>248</v>
      </c>
      <c r="D53" s="209" t="s">
        <v>265</v>
      </c>
      <c r="E53" s="210">
        <v>3.1180555555555555E-2</v>
      </c>
      <c r="F53" s="216"/>
      <c r="G53" s="211"/>
      <c r="H53" s="211">
        <v>97</v>
      </c>
      <c r="I53" s="211">
        <v>91</v>
      </c>
      <c r="J53" s="211">
        <v>37</v>
      </c>
      <c r="K53" s="211">
        <v>94</v>
      </c>
      <c r="L53" s="211">
        <v>48</v>
      </c>
      <c r="M53" s="211"/>
      <c r="N53" s="211"/>
      <c r="O53" s="211"/>
      <c r="P53" s="211">
        <v>78</v>
      </c>
      <c r="Q53" s="211"/>
      <c r="R53" s="211"/>
      <c r="S53" s="211"/>
      <c r="T53" s="211"/>
      <c r="U53" s="211"/>
      <c r="V53" s="215"/>
      <c r="W53" s="88">
        <f t="shared" si="2"/>
        <v>6</v>
      </c>
      <c r="X53" s="213">
        <f t="shared" si="3"/>
        <v>445</v>
      </c>
    </row>
    <row r="54" spans="2:24">
      <c r="B54" s="207">
        <v>45</v>
      </c>
      <c r="C54" s="208" t="s">
        <v>242</v>
      </c>
      <c r="D54" s="209" t="s">
        <v>167</v>
      </c>
      <c r="E54" s="210">
        <v>3.0949074074074077E-2</v>
      </c>
      <c r="F54" s="214"/>
      <c r="G54" s="211">
        <v>96</v>
      </c>
      <c r="H54" s="211"/>
      <c r="I54" s="211"/>
      <c r="J54" s="211">
        <v>88</v>
      </c>
      <c r="K54" s="211"/>
      <c r="L54" s="211">
        <v>61</v>
      </c>
      <c r="M54" s="211">
        <v>94</v>
      </c>
      <c r="N54" s="211"/>
      <c r="O54" s="211"/>
      <c r="P54" s="211">
        <v>95</v>
      </c>
      <c r="Q54" s="211"/>
      <c r="R54" s="211"/>
      <c r="S54" s="211"/>
      <c r="T54" s="211"/>
      <c r="U54" s="211"/>
      <c r="V54" s="215"/>
      <c r="W54" s="88">
        <f t="shared" si="2"/>
        <v>5</v>
      </c>
      <c r="X54" s="213">
        <f t="shared" si="3"/>
        <v>434</v>
      </c>
    </row>
    <row r="55" spans="2:24">
      <c r="B55" s="207">
        <v>46</v>
      </c>
      <c r="C55" s="208" t="s">
        <v>58</v>
      </c>
      <c r="D55" s="209" t="s">
        <v>166</v>
      </c>
      <c r="E55" s="210">
        <v>4.2118055555555554E-2</v>
      </c>
      <c r="F55" s="214"/>
      <c r="G55" s="211">
        <v>95</v>
      </c>
      <c r="H55" s="211"/>
      <c r="I55" s="211"/>
      <c r="J55" s="211">
        <v>36</v>
      </c>
      <c r="K55" s="211"/>
      <c r="L55" s="211">
        <v>100</v>
      </c>
      <c r="M55" s="211">
        <v>99</v>
      </c>
      <c r="N55" s="211"/>
      <c r="O55" s="211"/>
      <c r="P55" s="211">
        <v>98</v>
      </c>
      <c r="Q55" s="211"/>
      <c r="R55" s="211"/>
      <c r="S55" s="211"/>
      <c r="T55" s="211"/>
      <c r="U55" s="211"/>
      <c r="V55" s="211"/>
      <c r="W55" s="88">
        <f t="shared" si="2"/>
        <v>5</v>
      </c>
      <c r="X55" s="213">
        <f t="shared" si="3"/>
        <v>428</v>
      </c>
    </row>
    <row r="56" spans="2:24">
      <c r="B56" s="207">
        <v>47</v>
      </c>
      <c r="C56" s="208" t="s">
        <v>293</v>
      </c>
      <c r="D56" s="209" t="s">
        <v>292</v>
      </c>
      <c r="E56" s="210">
        <v>3.3437500000000002E-2</v>
      </c>
      <c r="F56" s="214"/>
      <c r="G56" s="211"/>
      <c r="H56" s="211">
        <v>82</v>
      </c>
      <c r="I56" s="211"/>
      <c r="J56" s="211"/>
      <c r="K56" s="211">
        <v>89</v>
      </c>
      <c r="L56" s="211"/>
      <c r="M56" s="211">
        <v>100</v>
      </c>
      <c r="N56" s="211"/>
      <c r="O56" s="211"/>
      <c r="P56" s="211"/>
      <c r="Q56" s="211"/>
      <c r="R56" s="211"/>
      <c r="S56" s="211"/>
      <c r="T56" s="211">
        <v>69</v>
      </c>
      <c r="U56" s="211">
        <v>83</v>
      </c>
      <c r="V56" s="215"/>
      <c r="W56" s="88">
        <f t="shared" si="2"/>
        <v>5</v>
      </c>
      <c r="X56" s="213">
        <f t="shared" si="3"/>
        <v>423</v>
      </c>
    </row>
    <row r="57" spans="2:24">
      <c r="B57" s="207">
        <v>48</v>
      </c>
      <c r="C57" s="208" t="s">
        <v>168</v>
      </c>
      <c r="D57" s="209" t="s">
        <v>169</v>
      </c>
      <c r="E57" s="210">
        <v>3.0405092592592591E-2</v>
      </c>
      <c r="F57" s="214">
        <v>97</v>
      </c>
      <c r="G57" s="211"/>
      <c r="H57" s="211"/>
      <c r="I57" s="211"/>
      <c r="J57" s="211">
        <v>66</v>
      </c>
      <c r="K57" s="211"/>
      <c r="L57" s="211">
        <v>78</v>
      </c>
      <c r="M57" s="211"/>
      <c r="N57" s="211"/>
      <c r="O57" s="211">
        <v>85</v>
      </c>
      <c r="P57" s="211"/>
      <c r="Q57" s="211"/>
      <c r="R57" s="211">
        <v>96</v>
      </c>
      <c r="S57" s="211"/>
      <c r="T57" s="211"/>
      <c r="U57" s="211"/>
      <c r="V57" s="215"/>
      <c r="W57" s="88">
        <f t="shared" si="2"/>
        <v>5</v>
      </c>
      <c r="X57" s="213">
        <f t="shared" si="3"/>
        <v>422</v>
      </c>
    </row>
    <row r="58" spans="2:24">
      <c r="B58" s="207">
        <v>49</v>
      </c>
      <c r="C58" s="208" t="s">
        <v>62</v>
      </c>
      <c r="D58" s="209" t="s">
        <v>97</v>
      </c>
      <c r="E58" s="210">
        <v>3.5335648148148151E-2</v>
      </c>
      <c r="F58" s="214"/>
      <c r="G58" s="211">
        <v>44</v>
      </c>
      <c r="H58" s="211"/>
      <c r="I58" s="211"/>
      <c r="J58" s="211">
        <v>54</v>
      </c>
      <c r="K58" s="211">
        <v>79</v>
      </c>
      <c r="L58" s="211">
        <v>90</v>
      </c>
      <c r="M58" s="211">
        <v>61</v>
      </c>
      <c r="N58" s="211"/>
      <c r="O58" s="211"/>
      <c r="P58" s="211">
        <v>89</v>
      </c>
      <c r="Q58" s="211"/>
      <c r="R58" s="211"/>
      <c r="S58" s="211"/>
      <c r="T58" s="211"/>
      <c r="U58" s="211"/>
      <c r="V58" s="215"/>
      <c r="W58" s="88">
        <f t="shared" si="2"/>
        <v>6</v>
      </c>
      <c r="X58" s="213">
        <f t="shared" si="3"/>
        <v>417</v>
      </c>
    </row>
    <row r="59" spans="2:24">
      <c r="B59" s="207">
        <v>50</v>
      </c>
      <c r="C59" s="208" t="s">
        <v>295</v>
      </c>
      <c r="D59" s="209" t="s">
        <v>171</v>
      </c>
      <c r="E59" s="210">
        <v>3.9594907407407405E-2</v>
      </c>
      <c r="F59" s="214"/>
      <c r="G59" s="211"/>
      <c r="H59" s="211">
        <v>67</v>
      </c>
      <c r="I59" s="211">
        <v>66</v>
      </c>
      <c r="J59" s="211">
        <v>92</v>
      </c>
      <c r="K59" s="211"/>
      <c r="L59" s="211"/>
      <c r="M59" s="211"/>
      <c r="N59" s="211">
        <v>75</v>
      </c>
      <c r="O59" s="211"/>
      <c r="P59" s="211">
        <v>97</v>
      </c>
      <c r="Q59" s="211"/>
      <c r="R59" s="211"/>
      <c r="S59" s="211"/>
      <c r="T59" s="211"/>
      <c r="U59" s="211"/>
      <c r="V59" s="215"/>
      <c r="W59" s="88">
        <f t="shared" si="2"/>
        <v>5</v>
      </c>
      <c r="X59" s="213">
        <f t="shared" si="3"/>
        <v>397</v>
      </c>
    </row>
    <row r="60" spans="2:24">
      <c r="B60" s="207">
        <v>51</v>
      </c>
      <c r="C60" s="208" t="s">
        <v>71</v>
      </c>
      <c r="D60" s="209" t="s">
        <v>72</v>
      </c>
      <c r="E60" s="210">
        <v>3.5185185185185187E-2</v>
      </c>
      <c r="F60" s="214"/>
      <c r="G60" s="211"/>
      <c r="H60" s="211">
        <v>79</v>
      </c>
      <c r="I60" s="211"/>
      <c r="J60" s="211"/>
      <c r="K60" s="211"/>
      <c r="L60" s="211">
        <v>99</v>
      </c>
      <c r="M60" s="211"/>
      <c r="N60" s="211"/>
      <c r="O60" s="211"/>
      <c r="P60" s="211"/>
      <c r="Q60" s="211">
        <v>88</v>
      </c>
      <c r="R60" s="211"/>
      <c r="S60" s="211"/>
      <c r="T60" s="211">
        <v>100</v>
      </c>
      <c r="U60" s="211"/>
      <c r="V60" s="215"/>
      <c r="W60" s="88">
        <f t="shared" si="2"/>
        <v>4</v>
      </c>
      <c r="X60" s="213">
        <f t="shared" si="3"/>
        <v>366</v>
      </c>
    </row>
    <row r="61" spans="2:24">
      <c r="B61" s="207">
        <v>52</v>
      </c>
      <c r="C61" s="208" t="s">
        <v>137</v>
      </c>
      <c r="D61" s="209" t="s">
        <v>139</v>
      </c>
      <c r="E61" s="210">
        <v>3.622685185185185E-2</v>
      </c>
      <c r="F61" s="214"/>
      <c r="G61" s="211"/>
      <c r="H61" s="211">
        <v>85</v>
      </c>
      <c r="I61" s="211"/>
      <c r="J61" s="211">
        <v>74</v>
      </c>
      <c r="K61" s="211"/>
      <c r="L61" s="211"/>
      <c r="M61" s="211"/>
      <c r="N61" s="211"/>
      <c r="O61" s="211">
        <v>93</v>
      </c>
      <c r="P61" s="211"/>
      <c r="Q61" s="211"/>
      <c r="R61" s="211">
        <v>90</v>
      </c>
      <c r="S61" s="211"/>
      <c r="T61" s="211"/>
      <c r="U61" s="211"/>
      <c r="V61" s="215"/>
      <c r="W61" s="88">
        <f t="shared" si="2"/>
        <v>4</v>
      </c>
      <c r="X61" s="213">
        <f t="shared" si="3"/>
        <v>342</v>
      </c>
    </row>
    <row r="62" spans="2:24">
      <c r="B62" s="207">
        <v>53</v>
      </c>
      <c r="C62" s="208" t="s">
        <v>147</v>
      </c>
      <c r="D62" s="209" t="s">
        <v>148</v>
      </c>
      <c r="E62" s="210">
        <v>3.0173611111111113E-2</v>
      </c>
      <c r="F62" s="214">
        <v>81</v>
      </c>
      <c r="G62" s="211">
        <v>91</v>
      </c>
      <c r="H62" s="211">
        <v>75</v>
      </c>
      <c r="I62" s="211">
        <v>89</v>
      </c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5"/>
      <c r="W62" s="88">
        <f t="shared" si="2"/>
        <v>4</v>
      </c>
      <c r="X62" s="213">
        <f t="shared" si="3"/>
        <v>336</v>
      </c>
    </row>
    <row r="63" spans="2:24">
      <c r="B63" s="207">
        <v>54</v>
      </c>
      <c r="C63" s="208" t="s">
        <v>304</v>
      </c>
      <c r="D63" s="209" t="s">
        <v>292</v>
      </c>
      <c r="E63" s="210">
        <v>3.9525462962962964E-2</v>
      </c>
      <c r="F63" s="214"/>
      <c r="G63" s="211"/>
      <c r="H63" s="211"/>
      <c r="I63" s="211"/>
      <c r="J63" s="211"/>
      <c r="K63" s="211">
        <v>87</v>
      </c>
      <c r="L63" s="211"/>
      <c r="M63" s="211">
        <v>78</v>
      </c>
      <c r="N63" s="211"/>
      <c r="O63" s="211"/>
      <c r="P63" s="211"/>
      <c r="Q63" s="211"/>
      <c r="R63" s="211"/>
      <c r="S63" s="211"/>
      <c r="T63" s="211">
        <v>78</v>
      </c>
      <c r="U63" s="211">
        <v>87</v>
      </c>
      <c r="V63" s="215"/>
      <c r="W63" s="88">
        <f t="shared" si="2"/>
        <v>4</v>
      </c>
      <c r="X63" s="213">
        <f t="shared" si="3"/>
        <v>330</v>
      </c>
    </row>
    <row r="64" spans="2:24">
      <c r="B64" s="207">
        <v>55</v>
      </c>
      <c r="C64" s="208" t="s">
        <v>307</v>
      </c>
      <c r="D64" s="209" t="s">
        <v>241</v>
      </c>
      <c r="E64" s="210">
        <v>4.3043981481481482E-2</v>
      </c>
      <c r="F64" s="214"/>
      <c r="G64" s="211"/>
      <c r="H64" s="211"/>
      <c r="I64" s="211"/>
      <c r="J64" s="211">
        <v>90</v>
      </c>
      <c r="K64" s="211"/>
      <c r="L64" s="211"/>
      <c r="M64" s="211">
        <v>65</v>
      </c>
      <c r="N64" s="211"/>
      <c r="O64" s="211"/>
      <c r="P64" s="211"/>
      <c r="Q64" s="211"/>
      <c r="R64" s="211"/>
      <c r="S64" s="211"/>
      <c r="T64" s="211">
        <v>79</v>
      </c>
      <c r="U64" s="211">
        <v>92</v>
      </c>
      <c r="V64" s="215"/>
      <c r="W64" s="88">
        <f t="shared" si="2"/>
        <v>4</v>
      </c>
      <c r="X64" s="213">
        <f t="shared" si="3"/>
        <v>326</v>
      </c>
    </row>
    <row r="65" spans="2:24">
      <c r="B65" s="207">
        <v>56</v>
      </c>
      <c r="C65" s="208" t="s">
        <v>130</v>
      </c>
      <c r="D65" s="209" t="s">
        <v>109</v>
      </c>
      <c r="E65" s="210">
        <v>2.6030092592592594E-2</v>
      </c>
      <c r="F65" s="214"/>
      <c r="G65" s="211"/>
      <c r="H65" s="211"/>
      <c r="I65" s="211"/>
      <c r="J65" s="211">
        <v>50</v>
      </c>
      <c r="K65" s="211"/>
      <c r="L65" s="211">
        <v>85</v>
      </c>
      <c r="M65" s="211"/>
      <c r="N65" s="211"/>
      <c r="O65" s="211">
        <v>81</v>
      </c>
      <c r="P65" s="211"/>
      <c r="Q65" s="211"/>
      <c r="R65" s="211"/>
      <c r="S65" s="211"/>
      <c r="T65" s="211">
        <v>92</v>
      </c>
      <c r="U65" s="211"/>
      <c r="V65" s="215"/>
      <c r="W65" s="88">
        <f t="shared" si="2"/>
        <v>4</v>
      </c>
      <c r="X65" s="213">
        <f t="shared" si="3"/>
        <v>308</v>
      </c>
    </row>
    <row r="66" spans="2:24">
      <c r="B66" s="207">
        <v>57</v>
      </c>
      <c r="C66" s="208" t="s">
        <v>132</v>
      </c>
      <c r="D66" s="209" t="s">
        <v>133</v>
      </c>
      <c r="E66" s="210">
        <v>4.4085648148148145E-2</v>
      </c>
      <c r="F66" s="214"/>
      <c r="G66" s="212"/>
      <c r="H66" s="211"/>
      <c r="I66" s="212"/>
      <c r="J66" s="211"/>
      <c r="K66" s="211"/>
      <c r="L66" s="211">
        <v>46</v>
      </c>
      <c r="M66" s="211"/>
      <c r="N66" s="211">
        <v>79</v>
      </c>
      <c r="O66" s="211"/>
      <c r="P66" s="211"/>
      <c r="Q66" s="211"/>
      <c r="R66" s="211">
        <v>82</v>
      </c>
      <c r="S66" s="211"/>
      <c r="T66" s="211"/>
      <c r="U66" s="211">
        <v>77</v>
      </c>
      <c r="V66" s="215"/>
      <c r="W66" s="88">
        <f t="shared" si="2"/>
        <v>4</v>
      </c>
      <c r="X66" s="213">
        <f t="shared" si="3"/>
        <v>284</v>
      </c>
    </row>
    <row r="67" spans="2:24">
      <c r="B67" s="207">
        <v>58</v>
      </c>
      <c r="C67" s="208" t="s">
        <v>105</v>
      </c>
      <c r="D67" s="209" t="s">
        <v>383</v>
      </c>
      <c r="E67" s="210">
        <v>4.3449074074074077E-2</v>
      </c>
      <c r="F67" s="214"/>
      <c r="G67" s="211"/>
      <c r="H67" s="211">
        <v>70</v>
      </c>
      <c r="I67" s="211"/>
      <c r="J67" s="211">
        <v>67</v>
      </c>
      <c r="K67" s="211"/>
      <c r="L67" s="211"/>
      <c r="M67" s="211">
        <v>59</v>
      </c>
      <c r="N67" s="211"/>
      <c r="O67" s="211"/>
      <c r="P67" s="211"/>
      <c r="Q67" s="211"/>
      <c r="R67" s="211"/>
      <c r="S67" s="211"/>
      <c r="T67" s="211">
        <v>67</v>
      </c>
      <c r="U67" s="211"/>
      <c r="V67" s="215"/>
      <c r="W67" s="88">
        <f t="shared" si="2"/>
        <v>4</v>
      </c>
      <c r="X67" s="213">
        <f t="shared" si="3"/>
        <v>263</v>
      </c>
    </row>
    <row r="68" spans="2:24">
      <c r="B68" s="207">
        <v>59</v>
      </c>
      <c r="C68" s="208" t="s">
        <v>110</v>
      </c>
      <c r="D68" s="209" t="s">
        <v>111</v>
      </c>
      <c r="E68" s="210">
        <v>3.3425925925925921E-2</v>
      </c>
      <c r="F68" s="214"/>
      <c r="G68" s="211"/>
      <c r="H68" s="211"/>
      <c r="I68" s="211"/>
      <c r="J68" s="211">
        <v>39</v>
      </c>
      <c r="K68" s="211"/>
      <c r="L68" s="211">
        <v>64</v>
      </c>
      <c r="M68" s="211"/>
      <c r="N68" s="211">
        <v>91</v>
      </c>
      <c r="O68" s="211"/>
      <c r="P68" s="211"/>
      <c r="Q68" s="211"/>
      <c r="R68" s="211"/>
      <c r="S68" s="211"/>
      <c r="T68" s="211">
        <v>66</v>
      </c>
      <c r="U68" s="211"/>
      <c r="V68" s="211"/>
      <c r="W68" s="88">
        <f t="shared" si="2"/>
        <v>4</v>
      </c>
      <c r="X68" s="213">
        <f t="shared" si="3"/>
        <v>260</v>
      </c>
    </row>
    <row r="69" spans="2:24">
      <c r="B69" s="207">
        <v>60</v>
      </c>
      <c r="C69" s="208" t="s">
        <v>275</v>
      </c>
      <c r="D69" s="209" t="s">
        <v>367</v>
      </c>
      <c r="E69" s="210">
        <v>3.2303240740740737E-2</v>
      </c>
      <c r="F69" s="214"/>
      <c r="G69" s="211"/>
      <c r="H69" s="211">
        <v>95</v>
      </c>
      <c r="I69" s="211"/>
      <c r="J69" s="211">
        <v>69</v>
      </c>
      <c r="K69" s="211"/>
      <c r="L69" s="211"/>
      <c r="M69" s="211"/>
      <c r="N69" s="211"/>
      <c r="O69" s="211"/>
      <c r="P69" s="211"/>
      <c r="Q69" s="211">
        <v>93</v>
      </c>
      <c r="R69" s="211"/>
      <c r="S69" s="211"/>
      <c r="T69" s="211"/>
      <c r="U69" s="211"/>
      <c r="V69" s="215"/>
      <c r="W69" s="88">
        <f t="shared" si="2"/>
        <v>3</v>
      </c>
      <c r="X69" s="213">
        <f t="shared" si="3"/>
        <v>257</v>
      </c>
    </row>
    <row r="70" spans="2:24">
      <c r="B70" s="207">
        <v>61</v>
      </c>
      <c r="C70" s="208" t="s">
        <v>95</v>
      </c>
      <c r="D70" s="209" t="s">
        <v>96</v>
      </c>
      <c r="E70" s="210">
        <v>4.4664351851851851E-2</v>
      </c>
      <c r="F70" s="214"/>
      <c r="G70" s="211">
        <v>100</v>
      </c>
      <c r="H70" s="211"/>
      <c r="I70" s="211"/>
      <c r="J70" s="211">
        <v>95</v>
      </c>
      <c r="K70" s="211"/>
      <c r="L70" s="211"/>
      <c r="M70" s="211"/>
      <c r="N70" s="211"/>
      <c r="O70" s="211"/>
      <c r="P70" s="211"/>
      <c r="Q70" s="211"/>
      <c r="R70" s="211"/>
      <c r="S70" s="211"/>
      <c r="T70" s="211">
        <v>59</v>
      </c>
      <c r="U70" s="211"/>
      <c r="V70" s="215"/>
      <c r="W70" s="88">
        <f t="shared" si="2"/>
        <v>3</v>
      </c>
      <c r="X70" s="213">
        <f t="shared" si="3"/>
        <v>254</v>
      </c>
    </row>
    <row r="71" spans="2:24">
      <c r="B71" s="207">
        <v>62</v>
      </c>
      <c r="C71" s="208" t="s">
        <v>56</v>
      </c>
      <c r="D71" s="209" t="s">
        <v>57</v>
      </c>
      <c r="E71" s="210">
        <v>2.8530092592592593E-2</v>
      </c>
      <c r="F71" s="214"/>
      <c r="G71" s="211"/>
      <c r="H71" s="211">
        <v>77</v>
      </c>
      <c r="I71" s="211">
        <v>80</v>
      </c>
      <c r="J71" s="211"/>
      <c r="K71" s="211"/>
      <c r="L71" s="211"/>
      <c r="M71" s="211"/>
      <c r="N71" s="211"/>
      <c r="O71" s="211"/>
      <c r="P71" s="211"/>
      <c r="Q71" s="211">
        <v>95</v>
      </c>
      <c r="R71" s="211"/>
      <c r="S71" s="211"/>
      <c r="T71" s="211"/>
      <c r="U71" s="211"/>
      <c r="V71" s="215"/>
      <c r="W71" s="88">
        <f t="shared" si="2"/>
        <v>3</v>
      </c>
      <c r="X71" s="213">
        <f t="shared" si="3"/>
        <v>252</v>
      </c>
    </row>
    <row r="72" spans="2:24">
      <c r="B72" s="207">
        <v>63</v>
      </c>
      <c r="C72" s="208" t="s">
        <v>200</v>
      </c>
      <c r="D72" s="209" t="s">
        <v>382</v>
      </c>
      <c r="E72" s="210">
        <v>4.670138888888889E-2</v>
      </c>
      <c r="F72" s="214"/>
      <c r="G72" s="211">
        <v>47</v>
      </c>
      <c r="H72" s="211"/>
      <c r="I72" s="211"/>
      <c r="J72" s="211"/>
      <c r="K72" s="211"/>
      <c r="L72" s="211"/>
      <c r="M72" s="211">
        <v>60</v>
      </c>
      <c r="N72" s="211">
        <v>74</v>
      </c>
      <c r="O72" s="211"/>
      <c r="P72" s="211">
        <v>70</v>
      </c>
      <c r="Q72" s="211"/>
      <c r="R72" s="211"/>
      <c r="S72" s="211"/>
      <c r="T72" s="211"/>
      <c r="U72" s="211"/>
      <c r="V72" s="215"/>
      <c r="W72" s="88">
        <f t="shared" si="2"/>
        <v>4</v>
      </c>
      <c r="X72" s="213">
        <f t="shared" si="3"/>
        <v>251</v>
      </c>
    </row>
    <row r="73" spans="2:24">
      <c r="B73" s="207" t="s">
        <v>596</v>
      </c>
      <c r="C73" s="208" t="s">
        <v>68</v>
      </c>
      <c r="D73" s="209" t="s">
        <v>331</v>
      </c>
      <c r="E73" s="210">
        <v>2.97337962962963E-2</v>
      </c>
      <c r="F73" s="214">
        <v>87</v>
      </c>
      <c r="G73" s="211">
        <v>78</v>
      </c>
      <c r="H73" s="211">
        <v>85</v>
      </c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5"/>
      <c r="W73" s="88">
        <f t="shared" si="2"/>
        <v>3</v>
      </c>
      <c r="X73" s="213">
        <f t="shared" si="3"/>
        <v>250</v>
      </c>
    </row>
    <row r="74" spans="2:24">
      <c r="B74" s="207" t="s">
        <v>596</v>
      </c>
      <c r="C74" s="208" t="s">
        <v>143</v>
      </c>
      <c r="D74" s="209" t="s">
        <v>144</v>
      </c>
      <c r="E74" s="210">
        <v>2.7546296296296294E-2</v>
      </c>
      <c r="F74" s="214"/>
      <c r="G74" s="211"/>
      <c r="H74" s="211"/>
      <c r="I74" s="211"/>
      <c r="J74" s="211">
        <v>68</v>
      </c>
      <c r="K74" s="211"/>
      <c r="L74" s="211"/>
      <c r="M74" s="211"/>
      <c r="N74" s="211"/>
      <c r="O74" s="211"/>
      <c r="P74" s="211"/>
      <c r="Q74" s="211"/>
      <c r="R74" s="211">
        <v>86</v>
      </c>
      <c r="S74" s="211"/>
      <c r="T74" s="211"/>
      <c r="U74" s="211"/>
      <c r="V74" s="215">
        <v>96</v>
      </c>
      <c r="W74" s="88">
        <f>COUNT(F74:V74)</f>
        <v>3</v>
      </c>
      <c r="X74" s="213">
        <f>IF(W74&lt;7,SUM(F74:V74),SUM(LARGE(F74:V74,1),LARGE(F74:V74,2),LARGE(F74:V74,3),LARGE(F74:V74,4),LARGE(F74:V74,5),LARGE(F74:V74,6),LARGE(F74:V74,7)))</f>
        <v>250</v>
      </c>
    </row>
    <row r="75" spans="2:24">
      <c r="B75" s="207">
        <v>66</v>
      </c>
      <c r="C75" s="208" t="s">
        <v>207</v>
      </c>
      <c r="D75" s="209" t="s">
        <v>208</v>
      </c>
      <c r="E75" s="210">
        <v>4.1018518518518517E-2</v>
      </c>
      <c r="F75" s="214"/>
      <c r="G75" s="211"/>
      <c r="H75" s="211"/>
      <c r="I75" s="211"/>
      <c r="J75" s="211">
        <v>86</v>
      </c>
      <c r="K75" s="211"/>
      <c r="L75" s="211">
        <v>89</v>
      </c>
      <c r="M75" s="211"/>
      <c r="N75" s="211"/>
      <c r="O75" s="211"/>
      <c r="P75" s="211"/>
      <c r="Q75" s="211"/>
      <c r="R75" s="211"/>
      <c r="S75" s="211"/>
      <c r="T75" s="211">
        <v>62</v>
      </c>
      <c r="U75" s="211"/>
      <c r="V75" s="215"/>
      <c r="W75" s="88">
        <f t="shared" si="2"/>
        <v>3</v>
      </c>
      <c r="X75" s="213">
        <f t="shared" si="3"/>
        <v>237</v>
      </c>
    </row>
    <row r="76" spans="2:24">
      <c r="B76" s="207">
        <v>67</v>
      </c>
      <c r="C76" s="208" t="s">
        <v>102</v>
      </c>
      <c r="D76" s="209" t="s">
        <v>273</v>
      </c>
      <c r="E76" s="210">
        <v>3.6261574074074078E-2</v>
      </c>
      <c r="F76" s="214"/>
      <c r="G76" s="211"/>
      <c r="H76" s="211"/>
      <c r="I76" s="211"/>
      <c r="J76" s="211">
        <v>43</v>
      </c>
      <c r="K76" s="211"/>
      <c r="L76" s="211"/>
      <c r="M76" s="211"/>
      <c r="N76" s="211"/>
      <c r="O76" s="211"/>
      <c r="P76" s="211">
        <v>99</v>
      </c>
      <c r="Q76" s="211"/>
      <c r="R76" s="211"/>
      <c r="S76" s="211"/>
      <c r="T76" s="211">
        <v>83</v>
      </c>
      <c r="U76" s="211"/>
      <c r="V76" s="215"/>
      <c r="W76" s="88">
        <f t="shared" si="2"/>
        <v>3</v>
      </c>
      <c r="X76" s="213">
        <f t="shared" si="3"/>
        <v>225</v>
      </c>
    </row>
    <row r="77" spans="2:24">
      <c r="B77" s="207">
        <v>68</v>
      </c>
      <c r="C77" s="208" t="s">
        <v>291</v>
      </c>
      <c r="D77" s="209" t="s">
        <v>290</v>
      </c>
      <c r="E77" s="210">
        <v>3.5995370370370372E-2</v>
      </c>
      <c r="F77" s="214"/>
      <c r="G77" s="211">
        <v>58</v>
      </c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>
        <v>63</v>
      </c>
      <c r="U77" s="211">
        <v>91</v>
      </c>
      <c r="V77" s="215"/>
      <c r="W77" s="88">
        <f t="shared" si="2"/>
        <v>3</v>
      </c>
      <c r="X77" s="213">
        <f t="shared" si="3"/>
        <v>212</v>
      </c>
    </row>
    <row r="78" spans="2:24">
      <c r="B78" s="207">
        <v>69</v>
      </c>
      <c r="C78" s="208" t="s">
        <v>122</v>
      </c>
      <c r="D78" s="209" t="s">
        <v>123</v>
      </c>
      <c r="E78" s="210">
        <v>2.988425925925926E-2</v>
      </c>
      <c r="F78" s="214"/>
      <c r="G78" s="211"/>
      <c r="H78" s="211"/>
      <c r="I78" s="211"/>
      <c r="J78" s="211">
        <v>26</v>
      </c>
      <c r="K78" s="211"/>
      <c r="L78" s="211"/>
      <c r="M78" s="211"/>
      <c r="N78" s="211"/>
      <c r="O78" s="211"/>
      <c r="P78" s="211"/>
      <c r="Q78" s="211"/>
      <c r="R78" s="211">
        <v>95</v>
      </c>
      <c r="S78" s="211"/>
      <c r="T78" s="211"/>
      <c r="U78" s="211"/>
      <c r="V78" s="215">
        <v>90</v>
      </c>
      <c r="W78" s="88">
        <f>COUNT(F78:V78)</f>
        <v>3</v>
      </c>
      <c r="X78" s="213">
        <f>IF(W78&lt;7,SUM(F78:V78),SUM(LARGE(F78:V78,1),LARGE(F78:V78,2),LARGE(F78:V78,3),LARGE(F78:V78,4),LARGE(F78:V78,5),LARGE(F78:V78,6),LARGE(F78:V78,7)))</f>
        <v>211</v>
      </c>
    </row>
    <row r="79" spans="2:24">
      <c r="B79" s="207">
        <v>70</v>
      </c>
      <c r="C79" s="208" t="s">
        <v>73</v>
      </c>
      <c r="D79" s="209" t="s">
        <v>74</v>
      </c>
      <c r="E79" s="210">
        <v>3.0173611111111113E-2</v>
      </c>
      <c r="F79" s="214"/>
      <c r="G79" s="211">
        <v>72</v>
      </c>
      <c r="H79" s="211"/>
      <c r="I79" s="211"/>
      <c r="J79" s="211">
        <v>77</v>
      </c>
      <c r="K79" s="211"/>
      <c r="L79" s="211">
        <v>59</v>
      </c>
      <c r="M79" s="211"/>
      <c r="N79" s="211"/>
      <c r="O79" s="211"/>
      <c r="P79" s="211"/>
      <c r="Q79" s="211"/>
      <c r="R79" s="211"/>
      <c r="S79" s="211"/>
      <c r="T79" s="211"/>
      <c r="U79" s="211"/>
      <c r="V79" s="215"/>
      <c r="W79" s="88">
        <f t="shared" si="2"/>
        <v>3</v>
      </c>
      <c r="X79" s="213">
        <f t="shared" si="3"/>
        <v>208</v>
      </c>
    </row>
    <row r="80" spans="2:24">
      <c r="B80" s="207">
        <v>71</v>
      </c>
      <c r="C80" s="208" t="s">
        <v>205</v>
      </c>
      <c r="D80" s="209" t="s">
        <v>206</v>
      </c>
      <c r="E80" s="210">
        <v>3.740740740740741E-2</v>
      </c>
      <c r="F80" s="214"/>
      <c r="G80" s="211">
        <v>99</v>
      </c>
      <c r="H80" s="211"/>
      <c r="I80" s="211"/>
      <c r="J80" s="211">
        <v>94</v>
      </c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5"/>
      <c r="W80" s="88">
        <f t="shared" si="2"/>
        <v>2</v>
      </c>
      <c r="X80" s="213">
        <f t="shared" si="3"/>
        <v>193</v>
      </c>
    </row>
    <row r="81" spans="2:24">
      <c r="B81" s="207">
        <v>72</v>
      </c>
      <c r="C81" s="208" t="s">
        <v>120</v>
      </c>
      <c r="D81" s="209" t="s">
        <v>226</v>
      </c>
      <c r="E81" s="210">
        <v>3.4062500000000002E-2</v>
      </c>
      <c r="F81" s="214"/>
      <c r="G81" s="211"/>
      <c r="H81" s="211"/>
      <c r="I81" s="211"/>
      <c r="J81" s="211"/>
      <c r="K81" s="211"/>
      <c r="L81" s="211"/>
      <c r="M81" s="211"/>
      <c r="N81" s="211">
        <v>92</v>
      </c>
      <c r="O81" s="211"/>
      <c r="P81" s="211"/>
      <c r="Q81" s="211"/>
      <c r="R81" s="211">
        <v>99</v>
      </c>
      <c r="S81" s="211"/>
      <c r="T81" s="211"/>
      <c r="U81" s="211"/>
      <c r="V81" s="215"/>
      <c r="W81" s="88">
        <f t="shared" ref="W81:W110" si="4">COUNT(F81:V81)</f>
        <v>2</v>
      </c>
      <c r="X81" s="213">
        <f t="shared" ref="X81:X110" si="5">IF(W81&lt;7,SUM(F81:V81),SUM(LARGE(F81:V81,1),LARGE(F81:V81,2),LARGE(F81:V81,3),LARGE(F81:V81,4),LARGE(F81:V81,5),LARGE(F81:V81,6),LARGE(F81:V81,7)))</f>
        <v>191</v>
      </c>
    </row>
    <row r="82" spans="2:24">
      <c r="B82" s="207">
        <v>73</v>
      </c>
      <c r="C82" s="208" t="s">
        <v>182</v>
      </c>
      <c r="D82" s="209" t="s">
        <v>183</v>
      </c>
      <c r="E82" s="210">
        <v>4.0671296296296296E-2</v>
      </c>
      <c r="F82" s="214"/>
      <c r="G82" s="211"/>
      <c r="H82" s="211"/>
      <c r="I82" s="211"/>
      <c r="J82" s="211"/>
      <c r="K82" s="211"/>
      <c r="L82" s="211"/>
      <c r="M82" s="211">
        <v>58</v>
      </c>
      <c r="N82" s="211">
        <v>77</v>
      </c>
      <c r="O82" s="211"/>
      <c r="P82" s="211"/>
      <c r="Q82" s="211"/>
      <c r="R82" s="211"/>
      <c r="S82" s="211"/>
      <c r="T82" s="211">
        <v>53</v>
      </c>
      <c r="U82" s="211"/>
      <c r="V82" s="215"/>
      <c r="W82" s="88">
        <f t="shared" si="4"/>
        <v>3</v>
      </c>
      <c r="X82" s="213">
        <f t="shared" si="5"/>
        <v>188</v>
      </c>
    </row>
    <row r="83" spans="2:24">
      <c r="B83" s="207">
        <v>74</v>
      </c>
      <c r="C83" s="310" t="s">
        <v>175</v>
      </c>
      <c r="D83" s="314" t="s">
        <v>176</v>
      </c>
      <c r="E83" s="210">
        <v>3.9629629629629633E-2</v>
      </c>
      <c r="F83" s="214">
        <v>97</v>
      </c>
      <c r="G83" s="211"/>
      <c r="H83" s="211"/>
      <c r="I83" s="211"/>
      <c r="J83" s="211"/>
      <c r="K83" s="211"/>
      <c r="L83" s="211"/>
      <c r="M83" s="211"/>
      <c r="N83" s="211">
        <v>88</v>
      </c>
      <c r="O83" s="211"/>
      <c r="P83" s="211"/>
      <c r="Q83" s="211"/>
      <c r="R83" s="211"/>
      <c r="S83" s="211"/>
      <c r="T83" s="211"/>
      <c r="U83" s="211"/>
      <c r="V83" s="215"/>
      <c r="W83" s="88">
        <f t="shared" si="4"/>
        <v>2</v>
      </c>
      <c r="X83" s="213">
        <f t="shared" si="5"/>
        <v>185</v>
      </c>
    </row>
    <row r="84" spans="2:24">
      <c r="B84" s="207">
        <v>75</v>
      </c>
      <c r="C84" s="208" t="s">
        <v>158</v>
      </c>
      <c r="D84" s="209" t="s">
        <v>194</v>
      </c>
      <c r="E84" s="210">
        <v>4.5648148148148153E-2</v>
      </c>
      <c r="F84" s="214"/>
      <c r="G84" s="211">
        <v>77</v>
      </c>
      <c r="H84" s="211"/>
      <c r="I84" s="211"/>
      <c r="J84" s="211">
        <v>44</v>
      </c>
      <c r="K84" s="211"/>
      <c r="L84" s="211"/>
      <c r="M84" s="211">
        <v>62</v>
      </c>
      <c r="N84" s="211"/>
      <c r="O84" s="211"/>
      <c r="P84" s="211"/>
      <c r="Q84" s="211"/>
      <c r="R84" s="211"/>
      <c r="S84" s="211"/>
      <c r="T84" s="211"/>
      <c r="U84" s="211"/>
      <c r="V84" s="215"/>
      <c r="W84" s="88">
        <f t="shared" si="4"/>
        <v>3</v>
      </c>
      <c r="X84" s="213">
        <f t="shared" si="5"/>
        <v>183</v>
      </c>
    </row>
    <row r="85" spans="2:24">
      <c r="B85" s="207" t="s">
        <v>597</v>
      </c>
      <c r="C85" s="208" t="s">
        <v>68</v>
      </c>
      <c r="D85" s="209" t="s">
        <v>131</v>
      </c>
      <c r="E85" s="210">
        <v>3.650462962962963E-2</v>
      </c>
      <c r="F85" s="214"/>
      <c r="G85" s="211"/>
      <c r="H85" s="211">
        <v>88</v>
      </c>
      <c r="I85" s="211">
        <v>94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5"/>
      <c r="W85" s="88">
        <f t="shared" si="4"/>
        <v>2</v>
      </c>
      <c r="X85" s="213">
        <f t="shared" si="5"/>
        <v>182</v>
      </c>
    </row>
    <row r="86" spans="2:24">
      <c r="B86" s="207" t="s">
        <v>597</v>
      </c>
      <c r="C86" s="208" t="s">
        <v>370</v>
      </c>
      <c r="D86" s="209" t="s">
        <v>371</v>
      </c>
      <c r="E86" s="210">
        <v>3.7083333333333336E-2</v>
      </c>
      <c r="F86" s="214"/>
      <c r="G86" s="211">
        <v>60</v>
      </c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>
        <v>52</v>
      </c>
      <c r="U86" s="211">
        <v>70</v>
      </c>
      <c r="V86" s="215"/>
      <c r="W86" s="88">
        <f t="shared" si="4"/>
        <v>3</v>
      </c>
      <c r="X86" s="213">
        <f t="shared" si="5"/>
        <v>182</v>
      </c>
    </row>
    <row r="87" spans="2:24">
      <c r="B87" s="207">
        <v>78</v>
      </c>
      <c r="C87" s="208" t="s">
        <v>250</v>
      </c>
      <c r="D87" s="209" t="s">
        <v>245</v>
      </c>
      <c r="E87" s="210">
        <v>4.6631944444444441E-2</v>
      </c>
      <c r="F87" s="214"/>
      <c r="G87" s="211">
        <v>98</v>
      </c>
      <c r="H87" s="211"/>
      <c r="I87" s="211"/>
      <c r="J87" s="211"/>
      <c r="K87" s="211"/>
      <c r="L87" s="211"/>
      <c r="M87" s="211"/>
      <c r="N87" s="211"/>
      <c r="O87" s="211"/>
      <c r="P87" s="211">
        <v>77</v>
      </c>
      <c r="Q87" s="211"/>
      <c r="R87" s="211"/>
      <c r="S87" s="211"/>
      <c r="T87" s="211"/>
      <c r="U87" s="211"/>
      <c r="V87" s="215"/>
      <c r="W87" s="88">
        <f t="shared" si="4"/>
        <v>2</v>
      </c>
      <c r="X87" s="213">
        <f t="shared" si="5"/>
        <v>175</v>
      </c>
    </row>
    <row r="88" spans="2:24">
      <c r="B88" s="207">
        <v>79</v>
      </c>
      <c r="C88" s="208" t="s">
        <v>102</v>
      </c>
      <c r="D88" s="209" t="s">
        <v>193</v>
      </c>
      <c r="E88" s="210">
        <v>3.3344907407407406E-2</v>
      </c>
      <c r="F88" s="214"/>
      <c r="G88" s="211"/>
      <c r="H88" s="211"/>
      <c r="I88" s="211"/>
      <c r="J88" s="211">
        <v>53</v>
      </c>
      <c r="K88" s="211"/>
      <c r="L88" s="211">
        <v>49</v>
      </c>
      <c r="M88" s="211">
        <v>67</v>
      </c>
      <c r="N88" s="211"/>
      <c r="O88" s="211"/>
      <c r="P88" s="211"/>
      <c r="Q88" s="211"/>
      <c r="R88" s="211"/>
      <c r="S88" s="211"/>
      <c r="T88" s="211"/>
      <c r="U88" s="211"/>
      <c r="V88" s="215"/>
      <c r="W88" s="88">
        <f t="shared" si="4"/>
        <v>3</v>
      </c>
      <c r="X88" s="213">
        <f t="shared" si="5"/>
        <v>169</v>
      </c>
    </row>
    <row r="89" spans="2:24">
      <c r="B89" s="207">
        <v>80</v>
      </c>
      <c r="C89" s="208" t="s">
        <v>54</v>
      </c>
      <c r="D89" s="209" t="s">
        <v>55</v>
      </c>
      <c r="E89" s="210">
        <v>3.5729166666666666E-2</v>
      </c>
      <c r="F89" s="214">
        <v>90</v>
      </c>
      <c r="G89" s="211"/>
      <c r="H89" s="211"/>
      <c r="I89" s="211"/>
      <c r="J89" s="211"/>
      <c r="K89" s="211"/>
      <c r="L89" s="211">
        <v>76</v>
      </c>
      <c r="M89" s="211"/>
      <c r="N89" s="211"/>
      <c r="O89" s="211"/>
      <c r="P89" s="211"/>
      <c r="Q89" s="211"/>
      <c r="R89" s="211"/>
      <c r="S89" s="211"/>
      <c r="T89" s="211"/>
      <c r="U89" s="211"/>
      <c r="V89" s="215"/>
      <c r="W89" s="88">
        <f t="shared" si="4"/>
        <v>2</v>
      </c>
      <c r="X89" s="213">
        <f t="shared" si="5"/>
        <v>166</v>
      </c>
    </row>
    <row r="90" spans="2:24">
      <c r="B90" s="207">
        <v>81</v>
      </c>
      <c r="C90" s="208" t="s">
        <v>84</v>
      </c>
      <c r="D90" s="209" t="s">
        <v>368</v>
      </c>
      <c r="E90" s="210">
        <v>3.5231481481481482E-2</v>
      </c>
      <c r="F90" s="214"/>
      <c r="G90" s="211"/>
      <c r="H90" s="211"/>
      <c r="I90" s="211"/>
      <c r="J90" s="211"/>
      <c r="K90" s="211"/>
      <c r="L90" s="211"/>
      <c r="M90" s="211"/>
      <c r="N90" s="211">
        <v>93</v>
      </c>
      <c r="O90" s="211"/>
      <c r="P90" s="211"/>
      <c r="Q90" s="211"/>
      <c r="R90" s="211"/>
      <c r="S90" s="211"/>
      <c r="T90" s="211"/>
      <c r="U90" s="211">
        <v>71</v>
      </c>
      <c r="V90" s="215"/>
      <c r="W90" s="88">
        <f t="shared" si="4"/>
        <v>2</v>
      </c>
      <c r="X90" s="213">
        <f t="shared" si="5"/>
        <v>164</v>
      </c>
    </row>
    <row r="91" spans="2:24">
      <c r="B91" s="207" t="s">
        <v>598</v>
      </c>
      <c r="C91" s="208" t="s">
        <v>372</v>
      </c>
      <c r="D91" s="209" t="s">
        <v>373</v>
      </c>
      <c r="E91" s="210">
        <v>3.6284722222222225E-2</v>
      </c>
      <c r="F91" s="214"/>
      <c r="G91" s="211">
        <v>69</v>
      </c>
      <c r="H91" s="211"/>
      <c r="I91" s="211"/>
      <c r="J91" s="211"/>
      <c r="K91" s="211"/>
      <c r="L91" s="211"/>
      <c r="M91" s="211">
        <v>91</v>
      </c>
      <c r="N91" s="211"/>
      <c r="O91" s="211"/>
      <c r="P91" s="211"/>
      <c r="Q91" s="211"/>
      <c r="R91" s="211"/>
      <c r="S91" s="211"/>
      <c r="T91" s="211"/>
      <c r="U91" s="211"/>
      <c r="V91" s="215"/>
      <c r="W91" s="88">
        <f t="shared" si="4"/>
        <v>2</v>
      </c>
      <c r="X91" s="213">
        <f t="shared" si="5"/>
        <v>160</v>
      </c>
    </row>
    <row r="92" spans="2:24">
      <c r="B92" s="207" t="s">
        <v>598</v>
      </c>
      <c r="C92" s="208" t="s">
        <v>322</v>
      </c>
      <c r="D92" s="209" t="s">
        <v>179</v>
      </c>
      <c r="E92" s="210">
        <v>3.681712962962963E-2</v>
      </c>
      <c r="F92" s="214"/>
      <c r="G92" s="211"/>
      <c r="H92" s="211"/>
      <c r="I92" s="211"/>
      <c r="J92" s="211">
        <v>85</v>
      </c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>
        <v>75</v>
      </c>
      <c r="V92" s="215"/>
      <c r="W92" s="88">
        <f t="shared" si="4"/>
        <v>2</v>
      </c>
      <c r="X92" s="213">
        <f t="shared" si="5"/>
        <v>160</v>
      </c>
    </row>
    <row r="93" spans="2:24">
      <c r="B93" s="207">
        <v>84</v>
      </c>
      <c r="C93" s="208" t="s">
        <v>199</v>
      </c>
      <c r="D93" s="209" t="s">
        <v>138</v>
      </c>
      <c r="E93" s="210">
        <v>3.6354166666666667E-2</v>
      </c>
      <c r="F93" s="214">
        <v>100</v>
      </c>
      <c r="G93" s="211">
        <v>55</v>
      </c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5"/>
      <c r="W93" s="88">
        <f t="shared" si="4"/>
        <v>2</v>
      </c>
      <c r="X93" s="213">
        <f t="shared" si="5"/>
        <v>155</v>
      </c>
    </row>
    <row r="94" spans="2:24">
      <c r="B94" s="207">
        <v>85</v>
      </c>
      <c r="C94" s="208" t="s">
        <v>266</v>
      </c>
      <c r="D94" s="209" t="s">
        <v>439</v>
      </c>
      <c r="E94" s="210">
        <v>2.9062500000000002E-2</v>
      </c>
      <c r="F94" s="214"/>
      <c r="G94" s="211"/>
      <c r="H94" s="211"/>
      <c r="I94" s="211"/>
      <c r="J94" s="211">
        <v>97</v>
      </c>
      <c r="K94" s="211"/>
      <c r="L94" s="211"/>
      <c r="M94" s="211"/>
      <c r="N94" s="211"/>
      <c r="O94" s="211"/>
      <c r="P94" s="211"/>
      <c r="Q94" s="211"/>
      <c r="R94" s="211"/>
      <c r="S94" s="211"/>
      <c r="T94" s="211">
        <v>57</v>
      </c>
      <c r="U94" s="211"/>
      <c r="V94" s="215"/>
      <c r="W94" s="88">
        <f t="shared" si="4"/>
        <v>2</v>
      </c>
      <c r="X94" s="213">
        <f t="shared" si="5"/>
        <v>154</v>
      </c>
    </row>
    <row r="95" spans="2:24">
      <c r="B95" s="207">
        <v>86</v>
      </c>
      <c r="C95" s="208" t="s">
        <v>102</v>
      </c>
      <c r="D95" s="209" t="s">
        <v>184</v>
      </c>
      <c r="E95" s="210">
        <v>3.0601851851851852E-2</v>
      </c>
      <c r="F95" s="214"/>
      <c r="G95" s="211"/>
      <c r="H95" s="211"/>
      <c r="I95" s="211"/>
      <c r="J95" s="211">
        <v>51</v>
      </c>
      <c r="K95" s="211"/>
      <c r="L95" s="211"/>
      <c r="M95" s="211"/>
      <c r="N95" s="211"/>
      <c r="O95" s="211"/>
      <c r="P95" s="211"/>
      <c r="Q95" s="211"/>
      <c r="R95" s="211"/>
      <c r="S95" s="211">
        <v>95</v>
      </c>
      <c r="T95" s="211"/>
      <c r="U95" s="211"/>
      <c r="V95" s="215"/>
      <c r="W95" s="88">
        <f t="shared" si="4"/>
        <v>2</v>
      </c>
      <c r="X95" s="213">
        <f t="shared" si="5"/>
        <v>146</v>
      </c>
    </row>
    <row r="96" spans="2:24">
      <c r="B96" s="207">
        <v>87</v>
      </c>
      <c r="C96" s="208" t="s">
        <v>105</v>
      </c>
      <c r="D96" s="209" t="s">
        <v>140</v>
      </c>
      <c r="E96" s="210">
        <v>3.3472222222222223E-2</v>
      </c>
      <c r="F96" s="214"/>
      <c r="G96" s="211">
        <v>43</v>
      </c>
      <c r="H96" s="211"/>
      <c r="I96" s="211"/>
      <c r="J96" s="211"/>
      <c r="K96" s="211"/>
      <c r="L96" s="211"/>
      <c r="M96" s="211"/>
      <c r="N96" s="211"/>
      <c r="O96" s="211"/>
      <c r="P96" s="211"/>
      <c r="Q96" s="211">
        <v>99</v>
      </c>
      <c r="R96" s="211"/>
      <c r="S96" s="211"/>
      <c r="T96" s="211"/>
      <c r="U96" s="211"/>
      <c r="V96" s="215"/>
      <c r="W96" s="88">
        <f t="shared" si="4"/>
        <v>2</v>
      </c>
      <c r="X96" s="213">
        <f t="shared" si="5"/>
        <v>142</v>
      </c>
    </row>
    <row r="97" spans="2:24">
      <c r="B97" s="207">
        <v>88</v>
      </c>
      <c r="C97" s="208" t="s">
        <v>275</v>
      </c>
      <c r="D97" s="209" t="s">
        <v>381</v>
      </c>
      <c r="E97" s="210">
        <v>3.7638888888888895E-2</v>
      </c>
      <c r="F97" s="214"/>
      <c r="G97" s="211">
        <v>71</v>
      </c>
      <c r="H97" s="211"/>
      <c r="I97" s="211"/>
      <c r="J97" s="211"/>
      <c r="K97" s="211"/>
      <c r="L97" s="211"/>
      <c r="M97" s="211">
        <v>69</v>
      </c>
      <c r="N97" s="211"/>
      <c r="O97" s="211"/>
      <c r="P97" s="211"/>
      <c r="Q97" s="211"/>
      <c r="R97" s="211"/>
      <c r="S97" s="211"/>
      <c r="T97" s="211"/>
      <c r="U97" s="211"/>
      <c r="V97" s="215"/>
      <c r="W97" s="88">
        <f t="shared" si="4"/>
        <v>2</v>
      </c>
      <c r="X97" s="213">
        <f t="shared" si="5"/>
        <v>140</v>
      </c>
    </row>
    <row r="98" spans="2:24">
      <c r="B98" s="207">
        <v>89</v>
      </c>
      <c r="C98" s="208" t="s">
        <v>271</v>
      </c>
      <c r="D98" s="209" t="s">
        <v>272</v>
      </c>
      <c r="E98" s="210">
        <v>2.3645833333333335E-2</v>
      </c>
      <c r="F98" s="214"/>
      <c r="G98" s="211"/>
      <c r="H98" s="211"/>
      <c r="I98" s="211"/>
      <c r="J98" s="211">
        <v>57</v>
      </c>
      <c r="K98" s="211"/>
      <c r="L98" s="211">
        <v>79</v>
      </c>
      <c r="M98" s="211"/>
      <c r="N98" s="211"/>
      <c r="O98" s="211"/>
      <c r="P98" s="211"/>
      <c r="Q98" s="211"/>
      <c r="R98" s="211"/>
      <c r="S98" s="211"/>
      <c r="T98" s="211"/>
      <c r="U98" s="211"/>
      <c r="V98" s="215"/>
      <c r="W98" s="88">
        <f t="shared" si="4"/>
        <v>2</v>
      </c>
      <c r="X98" s="213">
        <f t="shared" si="5"/>
        <v>136</v>
      </c>
    </row>
    <row r="99" spans="2:24">
      <c r="B99" s="207">
        <v>90</v>
      </c>
      <c r="C99" s="208" t="s">
        <v>244</v>
      </c>
      <c r="D99" s="209" t="s">
        <v>245</v>
      </c>
      <c r="E99" s="210">
        <v>4.8125000000000001E-2</v>
      </c>
      <c r="F99" s="214"/>
      <c r="G99" s="211">
        <v>66</v>
      </c>
      <c r="H99" s="211"/>
      <c r="I99" s="211"/>
      <c r="J99" s="211"/>
      <c r="K99" s="211"/>
      <c r="L99" s="211"/>
      <c r="M99" s="211">
        <v>64</v>
      </c>
      <c r="N99" s="211"/>
      <c r="O99" s="211"/>
      <c r="P99" s="211"/>
      <c r="Q99" s="211"/>
      <c r="R99" s="211"/>
      <c r="S99" s="211"/>
      <c r="T99" s="211"/>
      <c r="U99" s="211"/>
      <c r="V99" s="215"/>
      <c r="W99" s="88">
        <f t="shared" si="4"/>
        <v>2</v>
      </c>
      <c r="X99" s="213">
        <f t="shared" si="5"/>
        <v>130</v>
      </c>
    </row>
    <row r="100" spans="2:24">
      <c r="B100" s="207">
        <v>91</v>
      </c>
      <c r="C100" s="208" t="s">
        <v>84</v>
      </c>
      <c r="D100" s="209" t="s">
        <v>119</v>
      </c>
      <c r="E100" s="210">
        <v>3.0567129629629628E-2</v>
      </c>
      <c r="F100" s="214"/>
      <c r="G100" s="211"/>
      <c r="H100" s="211"/>
      <c r="I100" s="211"/>
      <c r="J100" s="211">
        <v>35</v>
      </c>
      <c r="K100" s="211"/>
      <c r="L100" s="211">
        <v>73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5"/>
      <c r="W100" s="88">
        <f t="shared" si="4"/>
        <v>2</v>
      </c>
      <c r="X100" s="213">
        <f t="shared" si="5"/>
        <v>108</v>
      </c>
    </row>
    <row r="101" spans="2:24">
      <c r="B101" s="207">
        <v>92</v>
      </c>
      <c r="C101" s="208" t="s">
        <v>353</v>
      </c>
      <c r="D101" s="209" t="s">
        <v>354</v>
      </c>
      <c r="E101" s="210">
        <v>2.7511574074074074E-2</v>
      </c>
      <c r="F101" s="214"/>
      <c r="G101" s="211"/>
      <c r="H101" s="211"/>
      <c r="I101" s="211"/>
      <c r="J101" s="211">
        <v>47</v>
      </c>
      <c r="K101" s="211"/>
      <c r="L101" s="211">
        <v>60</v>
      </c>
      <c r="M101" s="211"/>
      <c r="N101" s="211"/>
      <c r="O101" s="211"/>
      <c r="P101" s="211"/>
      <c r="Q101" s="211"/>
      <c r="R101" s="211"/>
      <c r="S101" s="211"/>
      <c r="T101" s="211"/>
      <c r="U101" s="211"/>
      <c r="V101" s="215"/>
      <c r="W101" s="88">
        <f t="shared" si="4"/>
        <v>2</v>
      </c>
      <c r="X101" s="213">
        <f t="shared" si="5"/>
        <v>107</v>
      </c>
    </row>
    <row r="102" spans="2:24">
      <c r="B102" s="207" t="s">
        <v>599</v>
      </c>
      <c r="C102" s="208" t="s">
        <v>293</v>
      </c>
      <c r="D102" s="209" t="s">
        <v>180</v>
      </c>
      <c r="E102" s="210">
        <v>3.2326388888888884E-2</v>
      </c>
      <c r="F102" s="214"/>
      <c r="G102" s="211"/>
      <c r="H102" s="211"/>
      <c r="I102" s="211"/>
      <c r="J102" s="211">
        <v>99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5"/>
      <c r="W102" s="88">
        <f t="shared" si="4"/>
        <v>1</v>
      </c>
      <c r="X102" s="213">
        <f t="shared" si="5"/>
        <v>99</v>
      </c>
    </row>
    <row r="103" spans="2:24">
      <c r="B103" s="207" t="s">
        <v>599</v>
      </c>
      <c r="C103" s="208" t="s">
        <v>115</v>
      </c>
      <c r="D103" s="209" t="s">
        <v>116</v>
      </c>
      <c r="E103" s="210">
        <v>2.7916666666666669E-2</v>
      </c>
      <c r="F103" s="214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>
        <v>99</v>
      </c>
      <c r="T103" s="211"/>
      <c r="U103" s="211"/>
      <c r="V103" s="215"/>
      <c r="W103" s="88">
        <f t="shared" si="4"/>
        <v>1</v>
      </c>
      <c r="X103" s="213">
        <f t="shared" si="5"/>
        <v>99</v>
      </c>
    </row>
    <row r="104" spans="2:24">
      <c r="B104" s="207">
        <v>95</v>
      </c>
      <c r="C104" s="208" t="s">
        <v>70</v>
      </c>
      <c r="D104" s="209" t="s">
        <v>61</v>
      </c>
      <c r="E104" s="210">
        <v>2.494212962962963E-2</v>
      </c>
      <c r="F104" s="214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>
        <v>98</v>
      </c>
      <c r="T104" s="211"/>
      <c r="U104" s="211"/>
      <c r="V104" s="215"/>
      <c r="W104" s="88">
        <f t="shared" si="4"/>
        <v>1</v>
      </c>
      <c r="X104" s="213">
        <f t="shared" si="5"/>
        <v>98</v>
      </c>
    </row>
    <row r="105" spans="2:24">
      <c r="B105" s="207">
        <v>96</v>
      </c>
      <c r="C105" s="208" t="s">
        <v>257</v>
      </c>
      <c r="D105" s="209" t="s">
        <v>377</v>
      </c>
      <c r="E105" s="210">
        <v>3.6562499999999998E-2</v>
      </c>
      <c r="F105" s="214"/>
      <c r="G105" s="211"/>
      <c r="H105" s="211"/>
      <c r="I105" s="211"/>
      <c r="J105" s="211"/>
      <c r="K105" s="211"/>
      <c r="L105" s="211"/>
      <c r="M105" s="211"/>
      <c r="N105" s="211"/>
      <c r="O105" s="211">
        <v>94</v>
      </c>
      <c r="P105" s="211"/>
      <c r="Q105" s="211"/>
      <c r="R105" s="211"/>
      <c r="S105" s="211"/>
      <c r="T105" s="211"/>
      <c r="U105" s="211"/>
      <c r="V105" s="215"/>
      <c r="W105" s="88">
        <f t="shared" si="4"/>
        <v>1</v>
      </c>
      <c r="X105" s="213">
        <f t="shared" si="5"/>
        <v>94</v>
      </c>
    </row>
    <row r="106" spans="2:24">
      <c r="B106" s="207">
        <v>97</v>
      </c>
      <c r="C106" s="208" t="s">
        <v>263</v>
      </c>
      <c r="D106" s="209" t="s">
        <v>181</v>
      </c>
      <c r="E106" s="210">
        <v>3.3599537037037039E-2</v>
      </c>
      <c r="F106" s="214"/>
      <c r="G106" s="211">
        <v>93</v>
      </c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5"/>
      <c r="W106" s="88">
        <f t="shared" si="4"/>
        <v>1</v>
      </c>
      <c r="X106" s="213">
        <f t="shared" si="5"/>
        <v>93</v>
      </c>
    </row>
    <row r="107" spans="2:24">
      <c r="B107" s="207">
        <v>98</v>
      </c>
      <c r="C107" s="208" t="s">
        <v>102</v>
      </c>
      <c r="D107" s="209" t="s">
        <v>213</v>
      </c>
      <c r="E107" s="210">
        <v>2.5497685185185189E-2</v>
      </c>
      <c r="F107" s="214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>
        <v>91</v>
      </c>
      <c r="T107" s="211"/>
      <c r="U107" s="211"/>
      <c r="V107" s="215"/>
      <c r="W107" s="88">
        <f t="shared" si="4"/>
        <v>1</v>
      </c>
      <c r="X107" s="213">
        <f t="shared" si="5"/>
        <v>91</v>
      </c>
    </row>
    <row r="108" spans="2:24">
      <c r="B108" s="207">
        <v>99</v>
      </c>
      <c r="C108" s="208" t="s">
        <v>151</v>
      </c>
      <c r="D108" s="209" t="s">
        <v>69</v>
      </c>
      <c r="E108" s="210">
        <v>3.7534722222222219E-2</v>
      </c>
      <c r="F108" s="214"/>
      <c r="G108" s="211">
        <v>90</v>
      </c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5"/>
      <c r="W108" s="88">
        <f t="shared" si="4"/>
        <v>1</v>
      </c>
      <c r="X108" s="213">
        <f t="shared" si="5"/>
        <v>90</v>
      </c>
    </row>
    <row r="109" spans="2:24">
      <c r="B109" s="207">
        <v>100</v>
      </c>
      <c r="C109" s="208" t="s">
        <v>60</v>
      </c>
      <c r="D109" s="209" t="s">
        <v>81</v>
      </c>
      <c r="E109" s="210">
        <v>3.0173611111111113E-2</v>
      </c>
      <c r="F109" s="214"/>
      <c r="G109" s="211"/>
      <c r="H109" s="211">
        <v>89</v>
      </c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5"/>
      <c r="W109" s="88">
        <f t="shared" si="4"/>
        <v>1</v>
      </c>
      <c r="X109" s="213">
        <f t="shared" si="5"/>
        <v>89</v>
      </c>
    </row>
    <row r="110" spans="2:24">
      <c r="B110" s="207" t="s">
        <v>600</v>
      </c>
      <c r="C110" s="208" t="s">
        <v>147</v>
      </c>
      <c r="D110" s="209" t="s">
        <v>306</v>
      </c>
      <c r="E110" s="210">
        <v>4.3159722222222224E-2</v>
      </c>
      <c r="F110" s="214"/>
      <c r="G110" s="211">
        <v>88</v>
      </c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5"/>
      <c r="W110" s="88">
        <f t="shared" si="4"/>
        <v>1</v>
      </c>
      <c r="X110" s="213">
        <f t="shared" si="5"/>
        <v>88</v>
      </c>
    </row>
    <row r="111" spans="2:24">
      <c r="B111" s="207" t="s">
        <v>600</v>
      </c>
      <c r="C111" s="208" t="s">
        <v>71</v>
      </c>
      <c r="D111" s="209" t="s">
        <v>198</v>
      </c>
      <c r="E111" s="210">
        <v>3.9664351851851853E-2</v>
      </c>
      <c r="F111" s="214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>
        <v>88</v>
      </c>
      <c r="V111" s="215"/>
      <c r="W111" s="88">
        <f t="shared" ref="W111:W142" si="6">COUNT(F111:V111)</f>
        <v>1</v>
      </c>
      <c r="X111" s="213">
        <f t="shared" ref="X111:X142" si="7">IF(W111&lt;7,SUM(F111:V111),SUM(LARGE(F111:V111,1),LARGE(F111:V111,2),LARGE(F111:V111,3),LARGE(F111:V111,4),LARGE(F111:V111,5),LARGE(F111:V111,6),LARGE(F111:V111,7)))</f>
        <v>88</v>
      </c>
    </row>
    <row r="112" spans="2:24">
      <c r="B112" s="207">
        <v>103</v>
      </c>
      <c r="C112" s="208" t="s">
        <v>185</v>
      </c>
      <c r="D112" s="209" t="s">
        <v>186</v>
      </c>
      <c r="E112" s="210">
        <v>3.6921296296296292E-2</v>
      </c>
      <c r="F112" s="214"/>
      <c r="G112" s="211"/>
      <c r="H112" s="211"/>
      <c r="I112" s="211"/>
      <c r="J112" s="211">
        <v>41</v>
      </c>
      <c r="K112" s="211"/>
      <c r="L112" s="211">
        <v>45</v>
      </c>
      <c r="M112" s="211"/>
      <c r="N112" s="211"/>
      <c r="O112" s="211"/>
      <c r="P112" s="211"/>
      <c r="Q112" s="211"/>
      <c r="R112" s="211"/>
      <c r="S112" s="211"/>
      <c r="T112" s="211"/>
      <c r="U112" s="211"/>
      <c r="V112" s="215"/>
      <c r="W112" s="88">
        <f t="shared" si="6"/>
        <v>2</v>
      </c>
      <c r="X112" s="213">
        <f t="shared" si="7"/>
        <v>86</v>
      </c>
    </row>
    <row r="113" spans="2:24">
      <c r="B113" s="207">
        <v>104</v>
      </c>
      <c r="C113" s="208" t="s">
        <v>173</v>
      </c>
      <c r="D113" s="209" t="s">
        <v>109</v>
      </c>
      <c r="E113" s="210">
        <v>3.9583333333333331E-2</v>
      </c>
      <c r="F113" s="214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>
        <v>85</v>
      </c>
      <c r="T113" s="211"/>
      <c r="U113" s="211"/>
      <c r="V113" s="215"/>
      <c r="W113" s="88">
        <f t="shared" si="6"/>
        <v>1</v>
      </c>
      <c r="X113" s="213">
        <f t="shared" si="7"/>
        <v>85</v>
      </c>
    </row>
    <row r="114" spans="2:24">
      <c r="B114" s="207">
        <v>105</v>
      </c>
      <c r="C114" s="208" t="s">
        <v>124</v>
      </c>
      <c r="D114" s="209" t="s">
        <v>125</v>
      </c>
      <c r="E114" s="210">
        <v>3.923611111111111E-2</v>
      </c>
      <c r="F114" s="214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>
        <v>84</v>
      </c>
      <c r="U114" s="211"/>
      <c r="V114" s="215"/>
      <c r="W114" s="88">
        <f t="shared" si="6"/>
        <v>1</v>
      </c>
      <c r="X114" s="213">
        <f t="shared" si="7"/>
        <v>84</v>
      </c>
    </row>
    <row r="115" spans="2:24">
      <c r="B115" s="207">
        <v>106</v>
      </c>
      <c r="C115" s="208" t="s">
        <v>164</v>
      </c>
      <c r="D115" s="209" t="s">
        <v>165</v>
      </c>
      <c r="E115" s="210">
        <v>4.1053240740740744E-2</v>
      </c>
      <c r="F115" s="214"/>
      <c r="G115" s="211"/>
      <c r="H115" s="211"/>
      <c r="I115" s="211"/>
      <c r="J115" s="211"/>
      <c r="K115" s="211"/>
      <c r="L115" s="211"/>
      <c r="M115" s="211"/>
      <c r="N115" s="211">
        <v>81</v>
      </c>
      <c r="O115" s="211"/>
      <c r="P115" s="211"/>
      <c r="Q115" s="211"/>
      <c r="R115" s="211"/>
      <c r="S115" s="211"/>
      <c r="T115" s="211"/>
      <c r="U115" s="211"/>
      <c r="V115" s="215"/>
      <c r="W115" s="88">
        <f t="shared" si="6"/>
        <v>1</v>
      </c>
      <c r="X115" s="213">
        <f t="shared" si="7"/>
        <v>81</v>
      </c>
    </row>
    <row r="116" spans="2:24">
      <c r="B116" s="207">
        <v>107</v>
      </c>
      <c r="C116" s="208" t="s">
        <v>141</v>
      </c>
      <c r="D116" s="209" t="s">
        <v>142</v>
      </c>
      <c r="E116" s="210">
        <v>3.8715277777777779E-2</v>
      </c>
      <c r="F116" s="214"/>
      <c r="G116" s="211"/>
      <c r="H116" s="211"/>
      <c r="I116" s="211"/>
      <c r="J116" s="211"/>
      <c r="K116" s="211"/>
      <c r="L116" s="211"/>
      <c r="M116" s="211"/>
      <c r="N116" s="211">
        <v>76</v>
      </c>
      <c r="O116" s="211"/>
      <c r="P116" s="211"/>
      <c r="Q116" s="211"/>
      <c r="R116" s="211"/>
      <c r="S116" s="211"/>
      <c r="T116" s="211"/>
      <c r="U116" s="211"/>
      <c r="V116" s="215"/>
      <c r="W116" s="88">
        <f t="shared" si="6"/>
        <v>1</v>
      </c>
      <c r="X116" s="213">
        <f t="shared" si="7"/>
        <v>76</v>
      </c>
    </row>
    <row r="117" spans="2:24">
      <c r="B117" s="207">
        <v>108</v>
      </c>
      <c r="C117" s="208" t="s">
        <v>58</v>
      </c>
      <c r="D117" s="209" t="s">
        <v>159</v>
      </c>
      <c r="E117" s="210">
        <v>2.6875E-2</v>
      </c>
      <c r="F117" s="214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>
        <v>74</v>
      </c>
      <c r="V117" s="215"/>
      <c r="W117" s="88">
        <f t="shared" si="6"/>
        <v>1</v>
      </c>
      <c r="X117" s="213">
        <f t="shared" si="7"/>
        <v>74</v>
      </c>
    </row>
    <row r="118" spans="2:24">
      <c r="B118" s="207">
        <v>109</v>
      </c>
      <c r="C118" s="208" t="s">
        <v>62</v>
      </c>
      <c r="D118" s="209" t="s">
        <v>63</v>
      </c>
      <c r="E118" s="210">
        <v>3.7442129629629624E-2</v>
      </c>
      <c r="F118" s="214"/>
      <c r="G118" s="211"/>
      <c r="H118" s="211">
        <v>73</v>
      </c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5"/>
      <c r="W118" s="88">
        <f t="shared" si="6"/>
        <v>1</v>
      </c>
      <c r="X118" s="213">
        <f t="shared" si="7"/>
        <v>73</v>
      </c>
    </row>
    <row r="119" spans="2:24">
      <c r="B119" s="207">
        <v>110</v>
      </c>
      <c r="C119" s="208" t="s">
        <v>263</v>
      </c>
      <c r="D119" s="209" t="s">
        <v>153</v>
      </c>
      <c r="E119" s="210">
        <v>3.24537037037037E-2</v>
      </c>
      <c r="F119" s="214"/>
      <c r="G119" s="211"/>
      <c r="H119" s="211"/>
      <c r="I119" s="211"/>
      <c r="J119" s="211">
        <v>70</v>
      </c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5"/>
      <c r="W119" s="88">
        <f t="shared" si="6"/>
        <v>1</v>
      </c>
      <c r="X119" s="213">
        <f t="shared" si="7"/>
        <v>70</v>
      </c>
    </row>
    <row r="120" spans="2:24">
      <c r="B120" s="207">
        <v>111</v>
      </c>
      <c r="C120" s="208" t="s">
        <v>248</v>
      </c>
      <c r="D120" s="209" t="s">
        <v>249</v>
      </c>
      <c r="E120" s="210">
        <v>3.7789351851851852E-2</v>
      </c>
      <c r="F120" s="214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>
        <v>67</v>
      </c>
      <c r="Q120" s="211"/>
      <c r="R120" s="211"/>
      <c r="S120" s="211"/>
      <c r="T120" s="211"/>
      <c r="U120" s="211"/>
      <c r="V120" s="215"/>
      <c r="W120" s="88">
        <f t="shared" si="6"/>
        <v>1</v>
      </c>
      <c r="X120" s="213">
        <f t="shared" si="7"/>
        <v>67</v>
      </c>
    </row>
    <row r="121" spans="2:24">
      <c r="B121" s="207" t="s">
        <v>601</v>
      </c>
      <c r="C121" s="208" t="s">
        <v>52</v>
      </c>
      <c r="D121" s="209" t="s">
        <v>174</v>
      </c>
      <c r="E121" s="210">
        <v>2.5810185185185183E-2</v>
      </c>
      <c r="F121" s="214"/>
      <c r="G121" s="211"/>
      <c r="H121" s="211"/>
      <c r="I121" s="211"/>
      <c r="J121" s="211">
        <v>59</v>
      </c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5"/>
      <c r="W121" s="88">
        <f t="shared" si="6"/>
        <v>1</v>
      </c>
      <c r="X121" s="213">
        <f t="shared" si="7"/>
        <v>59</v>
      </c>
    </row>
    <row r="122" spans="2:24">
      <c r="B122" s="207" t="s">
        <v>601</v>
      </c>
      <c r="C122" s="208" t="s">
        <v>248</v>
      </c>
      <c r="D122" s="209" t="s">
        <v>286</v>
      </c>
      <c r="E122" s="210">
        <v>3.1342592592592596E-2</v>
      </c>
      <c r="F122" s="214"/>
      <c r="G122" s="211">
        <v>59</v>
      </c>
      <c r="H122" s="211"/>
      <c r="I122" s="211"/>
      <c r="J122" s="211"/>
      <c r="K122" s="212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5"/>
      <c r="W122" s="88">
        <f t="shared" si="6"/>
        <v>1</v>
      </c>
      <c r="X122" s="213">
        <f t="shared" si="7"/>
        <v>59</v>
      </c>
    </row>
    <row r="123" spans="2:24">
      <c r="B123" s="207">
        <v>114</v>
      </c>
      <c r="C123" s="208" t="s">
        <v>162</v>
      </c>
      <c r="D123" s="209" t="s">
        <v>163</v>
      </c>
      <c r="E123" s="210">
        <v>4.4027777777777777E-2</v>
      </c>
      <c r="F123" s="214"/>
      <c r="G123" s="211">
        <v>54</v>
      </c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5"/>
      <c r="W123" s="88">
        <f t="shared" si="6"/>
        <v>1</v>
      </c>
      <c r="X123" s="213">
        <f t="shared" si="7"/>
        <v>54</v>
      </c>
    </row>
    <row r="124" spans="2:24">
      <c r="B124" s="207">
        <v>115</v>
      </c>
      <c r="C124" s="208" t="s">
        <v>299</v>
      </c>
      <c r="D124" s="209" t="s">
        <v>113</v>
      </c>
      <c r="E124" s="210">
        <v>3.9004629629629632E-2</v>
      </c>
      <c r="F124" s="214"/>
      <c r="G124" s="211">
        <v>49</v>
      </c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5"/>
      <c r="W124" s="88">
        <f t="shared" si="6"/>
        <v>1</v>
      </c>
      <c r="X124" s="213">
        <f t="shared" si="7"/>
        <v>49</v>
      </c>
    </row>
    <row r="125" spans="2:24">
      <c r="B125" s="207">
        <v>116</v>
      </c>
      <c r="C125" s="208" t="s">
        <v>102</v>
      </c>
      <c r="D125" s="209" t="s">
        <v>196</v>
      </c>
      <c r="E125" s="210">
        <v>3.0127314814814815E-2</v>
      </c>
      <c r="F125" s="214"/>
      <c r="G125" s="211">
        <v>45</v>
      </c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5"/>
      <c r="W125" s="88">
        <f t="shared" si="6"/>
        <v>1</v>
      </c>
      <c r="X125" s="213">
        <f t="shared" si="7"/>
        <v>45</v>
      </c>
    </row>
    <row r="126" spans="2:24">
      <c r="B126" s="207">
        <v>117</v>
      </c>
      <c r="C126" s="208" t="s">
        <v>240</v>
      </c>
      <c r="D126" s="209" t="s">
        <v>326</v>
      </c>
      <c r="E126" s="210">
        <v>2.5937500000000002E-2</v>
      </c>
      <c r="F126" s="214"/>
      <c r="G126" s="211"/>
      <c r="H126" s="211"/>
      <c r="I126" s="211"/>
      <c r="J126" s="211">
        <v>43</v>
      </c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5"/>
      <c r="W126" s="88">
        <f t="shared" si="6"/>
        <v>1</v>
      </c>
      <c r="X126" s="213">
        <f t="shared" si="7"/>
        <v>43</v>
      </c>
    </row>
    <row r="127" spans="2:24">
      <c r="B127" s="207">
        <v>118</v>
      </c>
      <c r="C127" s="208" t="s">
        <v>103</v>
      </c>
      <c r="D127" s="209" t="s">
        <v>104</v>
      </c>
      <c r="E127" s="210">
        <v>3.6388888888888887E-2</v>
      </c>
      <c r="F127" s="214"/>
      <c r="G127" s="211"/>
      <c r="H127" s="211"/>
      <c r="I127" s="211"/>
      <c r="J127" s="211"/>
      <c r="K127" s="211"/>
      <c r="L127" s="211">
        <v>42</v>
      </c>
      <c r="M127" s="211"/>
      <c r="N127" s="211"/>
      <c r="O127" s="211"/>
      <c r="P127" s="211"/>
      <c r="Q127" s="211"/>
      <c r="R127" s="211"/>
      <c r="S127" s="211"/>
      <c r="T127" s="211"/>
      <c r="U127" s="211"/>
      <c r="V127" s="215"/>
      <c r="W127" s="88">
        <f t="shared" si="6"/>
        <v>1</v>
      </c>
      <c r="X127" s="213">
        <f t="shared" si="7"/>
        <v>42</v>
      </c>
    </row>
    <row r="128" spans="2:24">
      <c r="B128" s="207">
        <v>119</v>
      </c>
      <c r="C128" s="208" t="s">
        <v>114</v>
      </c>
      <c r="D128" s="209" t="s">
        <v>63</v>
      </c>
      <c r="E128" s="210">
        <v>2.8819444444444443E-2</v>
      </c>
      <c r="F128" s="214"/>
      <c r="G128" s="211"/>
      <c r="H128" s="211"/>
      <c r="I128" s="211"/>
      <c r="J128" s="211"/>
      <c r="K128" s="211"/>
      <c r="L128" s="211">
        <v>41</v>
      </c>
      <c r="M128" s="211"/>
      <c r="N128" s="211"/>
      <c r="O128" s="211"/>
      <c r="P128" s="211"/>
      <c r="Q128" s="211"/>
      <c r="R128" s="211"/>
      <c r="S128" s="211"/>
      <c r="T128" s="211"/>
      <c r="U128" s="211"/>
      <c r="V128" s="215"/>
      <c r="W128" s="88">
        <f t="shared" si="6"/>
        <v>1</v>
      </c>
      <c r="X128" s="213">
        <f t="shared" si="7"/>
        <v>41</v>
      </c>
    </row>
    <row r="129" spans="2:24">
      <c r="B129" s="207">
        <v>120</v>
      </c>
      <c r="C129" s="208" t="s">
        <v>282</v>
      </c>
      <c r="D129" s="209" t="s">
        <v>281</v>
      </c>
      <c r="E129" s="210">
        <v>3.0347222222222223E-2</v>
      </c>
      <c r="F129" s="214"/>
      <c r="G129" s="211"/>
      <c r="H129" s="211"/>
      <c r="I129" s="211"/>
      <c r="J129" s="211">
        <v>34</v>
      </c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5"/>
      <c r="W129" s="88">
        <f t="shared" si="6"/>
        <v>1</v>
      </c>
      <c r="X129" s="213">
        <f t="shared" si="7"/>
        <v>34</v>
      </c>
    </row>
    <row r="130" spans="2:24">
      <c r="B130" s="207">
        <v>121</v>
      </c>
      <c r="C130" s="208" t="s">
        <v>84</v>
      </c>
      <c r="D130" s="209" t="s">
        <v>274</v>
      </c>
      <c r="E130" s="210">
        <v>2.9340277777777781E-2</v>
      </c>
      <c r="F130" s="214"/>
      <c r="G130" s="211"/>
      <c r="H130" s="211"/>
      <c r="I130" s="211"/>
      <c r="J130" s="211">
        <v>33</v>
      </c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5"/>
      <c r="W130" s="88">
        <f t="shared" si="6"/>
        <v>1</v>
      </c>
      <c r="X130" s="213">
        <f t="shared" si="7"/>
        <v>33</v>
      </c>
    </row>
    <row r="131" spans="2:24">
      <c r="B131" s="207">
        <v>122</v>
      </c>
      <c r="C131" s="208" t="s">
        <v>356</v>
      </c>
      <c r="D131" s="209" t="s">
        <v>357</v>
      </c>
      <c r="E131" s="210">
        <v>2.8506944444444442E-2</v>
      </c>
      <c r="F131" s="214"/>
      <c r="G131" s="211"/>
      <c r="H131" s="211"/>
      <c r="I131" s="211"/>
      <c r="J131" s="211">
        <v>32</v>
      </c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5"/>
      <c r="W131" s="88">
        <f t="shared" si="6"/>
        <v>1</v>
      </c>
      <c r="X131" s="213">
        <f t="shared" si="7"/>
        <v>32</v>
      </c>
    </row>
    <row r="132" spans="2:24">
      <c r="B132" s="207">
        <v>123</v>
      </c>
      <c r="C132" s="208" t="s">
        <v>106</v>
      </c>
      <c r="D132" s="209" t="s">
        <v>107</v>
      </c>
      <c r="E132" s="210">
        <v>3.5312500000000004E-2</v>
      </c>
      <c r="F132" s="214"/>
      <c r="G132" s="211"/>
      <c r="H132" s="211"/>
      <c r="I132" s="211"/>
      <c r="J132" s="211">
        <v>31</v>
      </c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5"/>
      <c r="W132" s="88">
        <f t="shared" si="6"/>
        <v>1</v>
      </c>
      <c r="X132" s="213">
        <f t="shared" si="7"/>
        <v>31</v>
      </c>
    </row>
    <row r="133" spans="2:24">
      <c r="B133" s="207">
        <v>124</v>
      </c>
      <c r="C133" s="208" t="s">
        <v>360</v>
      </c>
      <c r="D133" s="209" t="s">
        <v>174</v>
      </c>
      <c r="E133" s="210">
        <v>3.1944444444444449E-2</v>
      </c>
      <c r="F133" s="214"/>
      <c r="G133" s="211"/>
      <c r="H133" s="211"/>
      <c r="I133" s="211"/>
      <c r="J133" s="211">
        <v>28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5"/>
      <c r="W133" s="88">
        <f t="shared" si="6"/>
        <v>1</v>
      </c>
      <c r="X133" s="213">
        <f t="shared" si="7"/>
        <v>28</v>
      </c>
    </row>
    <row r="134" spans="2:24">
      <c r="B134" s="207" t="s">
        <v>591</v>
      </c>
      <c r="C134" s="309" t="s">
        <v>189</v>
      </c>
      <c r="D134" s="313" t="s">
        <v>190</v>
      </c>
      <c r="E134" s="210">
        <v>4.4097222222222225E-2</v>
      </c>
      <c r="F134" s="214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5"/>
      <c r="W134" s="88">
        <f t="shared" si="6"/>
        <v>0</v>
      </c>
      <c r="X134" s="213">
        <f t="shared" si="7"/>
        <v>0</v>
      </c>
    </row>
    <row r="135" spans="2:24">
      <c r="B135" s="207" t="s">
        <v>591</v>
      </c>
      <c r="C135" s="208" t="s">
        <v>280</v>
      </c>
      <c r="D135" s="209" t="s">
        <v>279</v>
      </c>
      <c r="E135" s="210">
        <v>2.7083333333333334E-2</v>
      </c>
      <c r="F135" s="214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5"/>
      <c r="W135" s="88">
        <f t="shared" si="6"/>
        <v>0</v>
      </c>
      <c r="X135" s="213">
        <f t="shared" si="7"/>
        <v>0</v>
      </c>
    </row>
    <row r="136" spans="2:24">
      <c r="B136" s="207" t="s">
        <v>591</v>
      </c>
      <c r="C136" s="208" t="s">
        <v>197</v>
      </c>
      <c r="D136" s="209" t="s">
        <v>170</v>
      </c>
      <c r="E136" s="210">
        <v>4.027777777777778E-2</v>
      </c>
      <c r="F136" s="214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5"/>
      <c r="W136" s="88">
        <f t="shared" si="6"/>
        <v>0</v>
      </c>
      <c r="X136" s="213">
        <f t="shared" si="7"/>
        <v>0</v>
      </c>
    </row>
    <row r="137" spans="2:24">
      <c r="B137" s="207" t="s">
        <v>591</v>
      </c>
      <c r="C137" s="208" t="s">
        <v>291</v>
      </c>
      <c r="D137" s="209" t="s">
        <v>355</v>
      </c>
      <c r="E137" s="210">
        <v>4.4791666666666667E-2</v>
      </c>
      <c r="F137" s="214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5"/>
      <c r="W137" s="88">
        <f t="shared" si="6"/>
        <v>0</v>
      </c>
      <c r="X137" s="213">
        <f t="shared" si="7"/>
        <v>0</v>
      </c>
    </row>
    <row r="138" spans="2:24">
      <c r="B138" s="207" t="s">
        <v>591</v>
      </c>
      <c r="C138" s="208" t="s">
        <v>200</v>
      </c>
      <c r="D138" s="209" t="s">
        <v>294</v>
      </c>
      <c r="E138" s="210">
        <v>3.784722222222222E-2</v>
      </c>
      <c r="F138" s="214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5"/>
      <c r="W138" s="88">
        <f t="shared" si="6"/>
        <v>0</v>
      </c>
      <c r="X138" s="213">
        <f t="shared" si="7"/>
        <v>0</v>
      </c>
    </row>
    <row r="139" spans="2:24">
      <c r="B139" s="207" t="s">
        <v>591</v>
      </c>
      <c r="C139" s="208" t="s">
        <v>200</v>
      </c>
      <c r="D139" s="209" t="s">
        <v>201</v>
      </c>
      <c r="E139" s="210">
        <v>3.9930555555555559E-2</v>
      </c>
      <c r="F139" s="214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5"/>
      <c r="W139" s="88">
        <f t="shared" si="6"/>
        <v>0</v>
      </c>
      <c r="X139" s="213">
        <f t="shared" si="7"/>
        <v>0</v>
      </c>
    </row>
    <row r="140" spans="2:24">
      <c r="B140" s="207" t="s">
        <v>591</v>
      </c>
      <c r="C140" s="208" t="s">
        <v>160</v>
      </c>
      <c r="D140" s="209" t="s">
        <v>161</v>
      </c>
      <c r="E140" s="210">
        <v>3.6458333333333336E-2</v>
      </c>
      <c r="F140" s="214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5"/>
      <c r="W140" s="88">
        <f t="shared" si="6"/>
        <v>0</v>
      </c>
      <c r="X140" s="213">
        <f t="shared" si="7"/>
        <v>0</v>
      </c>
    </row>
    <row r="141" spans="2:24">
      <c r="B141" s="207" t="s">
        <v>591</v>
      </c>
      <c r="C141" s="208" t="s">
        <v>375</v>
      </c>
      <c r="D141" s="209" t="s">
        <v>376</v>
      </c>
      <c r="E141" s="210">
        <v>3.6979166666666667E-2</v>
      </c>
      <c r="F141" s="214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5"/>
      <c r="W141" s="88">
        <f t="shared" si="6"/>
        <v>0</v>
      </c>
      <c r="X141" s="213">
        <f t="shared" si="7"/>
        <v>0</v>
      </c>
    </row>
    <row r="142" spans="2:24">
      <c r="B142" s="207" t="s">
        <v>591</v>
      </c>
      <c r="C142" s="208" t="s">
        <v>288</v>
      </c>
      <c r="D142" s="209" t="s">
        <v>287</v>
      </c>
      <c r="E142" s="210">
        <v>3.3159722222222222E-2</v>
      </c>
      <c r="F142" s="214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5"/>
      <c r="W142" s="88">
        <f t="shared" si="6"/>
        <v>0</v>
      </c>
      <c r="X142" s="213">
        <f t="shared" si="7"/>
        <v>0</v>
      </c>
    </row>
    <row r="143" spans="2:24">
      <c r="B143" s="207" t="s">
        <v>591</v>
      </c>
      <c r="C143" s="208" t="s">
        <v>288</v>
      </c>
      <c r="D143" s="209" t="s">
        <v>202</v>
      </c>
      <c r="E143" s="210">
        <v>3.1597222222222221E-2</v>
      </c>
      <c r="F143" s="214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5"/>
      <c r="W143" s="88">
        <f t="shared" ref="W143:W173" si="8">COUNT(F143:V143)</f>
        <v>0</v>
      </c>
      <c r="X143" s="213">
        <f t="shared" ref="X143:X173" si="9">IF(W143&lt;7,SUM(F143:V143),SUM(LARGE(F143:V143,1),LARGE(F143:V143,2),LARGE(F143:V143,3),LARGE(F143:V143,4),LARGE(F143:V143,5),LARGE(F143:V143,6),LARGE(F143:V143,7)))</f>
        <v>0</v>
      </c>
    </row>
    <row r="144" spans="2:24">
      <c r="B144" s="207" t="s">
        <v>591</v>
      </c>
      <c r="C144" s="208" t="s">
        <v>240</v>
      </c>
      <c r="D144" s="209" t="s">
        <v>241</v>
      </c>
      <c r="E144" s="210">
        <v>3.4027777777777775E-2</v>
      </c>
      <c r="F144" s="214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5"/>
      <c r="W144" s="88">
        <f t="shared" si="8"/>
        <v>0</v>
      </c>
      <c r="X144" s="213">
        <f t="shared" si="9"/>
        <v>0</v>
      </c>
    </row>
    <row r="145" spans="2:24">
      <c r="B145" s="207" t="s">
        <v>591</v>
      </c>
      <c r="C145" s="208" t="s">
        <v>203</v>
      </c>
      <c r="D145" s="209" t="s">
        <v>355</v>
      </c>
      <c r="E145" s="210">
        <v>2.7604166666666666E-2</v>
      </c>
      <c r="F145" s="214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5"/>
      <c r="W145" s="88">
        <f t="shared" si="8"/>
        <v>0</v>
      </c>
      <c r="X145" s="213">
        <f t="shared" si="9"/>
        <v>0</v>
      </c>
    </row>
    <row r="146" spans="2:24">
      <c r="B146" s="207" t="s">
        <v>591</v>
      </c>
      <c r="C146" s="208" t="s">
        <v>60</v>
      </c>
      <c r="D146" s="209" t="s">
        <v>140</v>
      </c>
      <c r="E146" s="210">
        <v>3.7152777777777778E-2</v>
      </c>
      <c r="F146" s="214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5"/>
      <c r="W146" s="88">
        <f t="shared" si="8"/>
        <v>0</v>
      </c>
      <c r="X146" s="213">
        <f t="shared" si="9"/>
        <v>0</v>
      </c>
    </row>
    <row r="147" spans="2:24">
      <c r="B147" s="207" t="s">
        <v>591</v>
      </c>
      <c r="C147" s="208" t="s">
        <v>60</v>
      </c>
      <c r="D147" s="209" t="s">
        <v>90</v>
      </c>
      <c r="E147" s="210">
        <v>2.7777777777777776E-2</v>
      </c>
      <c r="F147" s="214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5"/>
      <c r="W147" s="88">
        <f t="shared" si="8"/>
        <v>0</v>
      </c>
      <c r="X147" s="213">
        <f t="shared" si="9"/>
        <v>0</v>
      </c>
    </row>
    <row r="148" spans="2:24">
      <c r="B148" s="207" t="s">
        <v>591</v>
      </c>
      <c r="C148" s="208" t="s">
        <v>60</v>
      </c>
      <c r="D148" s="209" t="s">
        <v>63</v>
      </c>
      <c r="E148" s="210">
        <v>3.6111111111111115E-2</v>
      </c>
      <c r="F148" s="214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5"/>
      <c r="W148" s="88">
        <f t="shared" si="8"/>
        <v>0</v>
      </c>
      <c r="X148" s="213">
        <f t="shared" si="9"/>
        <v>0</v>
      </c>
    </row>
    <row r="149" spans="2:24">
      <c r="B149" s="207" t="s">
        <v>591</v>
      </c>
      <c r="C149" s="208" t="s">
        <v>182</v>
      </c>
      <c r="D149" s="209" t="s">
        <v>192</v>
      </c>
      <c r="E149" s="210">
        <v>3.3333333333333333E-2</v>
      </c>
      <c r="F149" s="214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5"/>
      <c r="W149" s="88">
        <f t="shared" si="8"/>
        <v>0</v>
      </c>
      <c r="X149" s="213">
        <f t="shared" si="9"/>
        <v>0</v>
      </c>
    </row>
    <row r="150" spans="2:24">
      <c r="B150" s="207" t="s">
        <v>591</v>
      </c>
      <c r="C150" s="208" t="s">
        <v>369</v>
      </c>
      <c r="D150" s="209" t="s">
        <v>150</v>
      </c>
      <c r="E150" s="210">
        <v>3.4374999999999996E-2</v>
      </c>
      <c r="F150" s="214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5"/>
      <c r="W150" s="88">
        <f t="shared" si="8"/>
        <v>0</v>
      </c>
      <c r="X150" s="213">
        <f t="shared" si="9"/>
        <v>0</v>
      </c>
    </row>
    <row r="151" spans="2:24">
      <c r="B151" s="207" t="s">
        <v>591</v>
      </c>
      <c r="C151" s="208" t="s">
        <v>158</v>
      </c>
      <c r="D151" s="209" t="s">
        <v>139</v>
      </c>
      <c r="E151" s="210">
        <v>4.2361111111111106E-2</v>
      </c>
      <c r="F151" s="214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5"/>
      <c r="W151" s="88">
        <f t="shared" si="8"/>
        <v>0</v>
      </c>
      <c r="X151" s="213">
        <f t="shared" si="9"/>
        <v>0</v>
      </c>
    </row>
    <row r="152" spans="2:24">
      <c r="B152" s="207" t="s">
        <v>591</v>
      </c>
      <c r="C152" s="208" t="s">
        <v>158</v>
      </c>
      <c r="D152" s="209" t="s">
        <v>109</v>
      </c>
      <c r="E152" s="210">
        <v>3.0208333333333334E-2</v>
      </c>
      <c r="F152" s="214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5"/>
      <c r="W152" s="88">
        <f t="shared" si="8"/>
        <v>0</v>
      </c>
      <c r="X152" s="213">
        <f t="shared" si="9"/>
        <v>0</v>
      </c>
    </row>
    <row r="153" spans="2:24">
      <c r="B153" s="207" t="s">
        <v>591</v>
      </c>
      <c r="C153" s="208" t="s">
        <v>278</v>
      </c>
      <c r="D153" s="209" t="s">
        <v>351</v>
      </c>
      <c r="E153" s="210">
        <v>2.34375E-2</v>
      </c>
      <c r="F153" s="214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5"/>
      <c r="W153" s="88">
        <f t="shared" si="8"/>
        <v>0</v>
      </c>
      <c r="X153" s="213">
        <f t="shared" si="9"/>
        <v>0</v>
      </c>
    </row>
    <row r="154" spans="2:24">
      <c r="B154" s="207" t="s">
        <v>591</v>
      </c>
      <c r="C154" s="208" t="s">
        <v>129</v>
      </c>
      <c r="D154" s="209" t="s">
        <v>63</v>
      </c>
      <c r="E154" s="210">
        <v>4.5138888888888888E-2</v>
      </c>
      <c r="F154" s="214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5"/>
      <c r="W154" s="88">
        <f t="shared" si="8"/>
        <v>0</v>
      </c>
      <c r="X154" s="213">
        <f t="shared" si="9"/>
        <v>0</v>
      </c>
    </row>
    <row r="155" spans="2:24">
      <c r="B155" s="207" t="s">
        <v>591</v>
      </c>
      <c r="C155" s="208" t="s">
        <v>64</v>
      </c>
      <c r="D155" s="209" t="s">
        <v>366</v>
      </c>
      <c r="E155" s="210">
        <v>3.4027777777777775E-2</v>
      </c>
      <c r="F155" s="214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5"/>
      <c r="W155" s="88">
        <f t="shared" si="8"/>
        <v>0</v>
      </c>
      <c r="X155" s="213">
        <f t="shared" si="9"/>
        <v>0</v>
      </c>
    </row>
    <row r="156" spans="2:24">
      <c r="B156" s="207" t="s">
        <v>591</v>
      </c>
      <c r="C156" s="208" t="s">
        <v>259</v>
      </c>
      <c r="D156" s="209" t="s">
        <v>400</v>
      </c>
      <c r="E156" s="210">
        <v>3.3680555555555554E-2</v>
      </c>
      <c r="F156" s="214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5"/>
      <c r="W156" s="88">
        <f t="shared" si="8"/>
        <v>0</v>
      </c>
      <c r="X156" s="213">
        <f t="shared" si="9"/>
        <v>0</v>
      </c>
    </row>
    <row r="157" spans="2:24">
      <c r="B157" s="207" t="s">
        <v>591</v>
      </c>
      <c r="C157" s="208" t="s">
        <v>100</v>
      </c>
      <c r="D157" s="209" t="s">
        <v>378</v>
      </c>
      <c r="E157" s="210">
        <v>3.8194444444444441E-2</v>
      </c>
      <c r="F157" s="214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5"/>
      <c r="W157" s="88">
        <f t="shared" si="8"/>
        <v>0</v>
      </c>
      <c r="X157" s="213">
        <f t="shared" si="9"/>
        <v>0</v>
      </c>
    </row>
    <row r="158" spans="2:24">
      <c r="B158" s="207" t="s">
        <v>591</v>
      </c>
      <c r="C158" s="208" t="s">
        <v>285</v>
      </c>
      <c r="D158" s="209" t="s">
        <v>359</v>
      </c>
      <c r="E158" s="210">
        <v>3.0902777777777779E-2</v>
      </c>
      <c r="F158" s="214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5"/>
      <c r="W158" s="88">
        <f t="shared" si="8"/>
        <v>0</v>
      </c>
      <c r="X158" s="213">
        <f t="shared" si="9"/>
        <v>0</v>
      </c>
    </row>
    <row r="159" spans="2:24">
      <c r="B159" s="207" t="s">
        <v>591</v>
      </c>
      <c r="C159" s="208" t="s">
        <v>379</v>
      </c>
      <c r="D159" s="209" t="s">
        <v>380</v>
      </c>
      <c r="E159" s="210">
        <v>3.9583333333333331E-2</v>
      </c>
      <c r="F159" s="214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5"/>
      <c r="W159" s="88">
        <f t="shared" si="8"/>
        <v>0</v>
      </c>
      <c r="X159" s="213">
        <f t="shared" si="9"/>
        <v>0</v>
      </c>
    </row>
    <row r="160" spans="2:24">
      <c r="B160" s="207" t="s">
        <v>591</v>
      </c>
      <c r="C160" s="208" t="s">
        <v>310</v>
      </c>
      <c r="D160" s="209" t="s">
        <v>146</v>
      </c>
      <c r="E160" s="210">
        <v>4.4791666666666667E-2</v>
      </c>
      <c r="F160" s="214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5"/>
      <c r="W160" s="88">
        <f t="shared" si="8"/>
        <v>0</v>
      </c>
      <c r="X160" s="213">
        <f t="shared" si="9"/>
        <v>0</v>
      </c>
    </row>
    <row r="161" spans="2:24">
      <c r="B161" s="207" t="s">
        <v>591</v>
      </c>
      <c r="C161" s="208" t="s">
        <v>209</v>
      </c>
      <c r="D161" s="209" t="s">
        <v>210</v>
      </c>
      <c r="E161" s="210">
        <v>4.2534722222222217E-2</v>
      </c>
      <c r="F161" s="214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5"/>
      <c r="W161" s="88">
        <f t="shared" si="8"/>
        <v>0</v>
      </c>
      <c r="X161" s="213">
        <f t="shared" si="9"/>
        <v>0</v>
      </c>
    </row>
    <row r="162" spans="2:24">
      <c r="B162" s="207" t="s">
        <v>591</v>
      </c>
      <c r="C162" s="208" t="s">
        <v>151</v>
      </c>
      <c r="D162" s="209" t="s">
        <v>152</v>
      </c>
      <c r="E162" s="210">
        <v>4.1145833333333333E-2</v>
      </c>
      <c r="F162" s="214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5"/>
      <c r="W162" s="88">
        <f t="shared" si="8"/>
        <v>0</v>
      </c>
      <c r="X162" s="213">
        <f t="shared" si="9"/>
        <v>0</v>
      </c>
    </row>
    <row r="163" spans="2:24">
      <c r="B163" s="207" t="s">
        <v>591</v>
      </c>
      <c r="C163" s="208" t="s">
        <v>385</v>
      </c>
      <c r="D163" s="209" t="s">
        <v>386</v>
      </c>
      <c r="E163" s="210">
        <v>4.4097222222222225E-2</v>
      </c>
      <c r="F163" s="214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5"/>
      <c r="W163" s="88">
        <f t="shared" si="8"/>
        <v>0</v>
      </c>
      <c r="X163" s="213">
        <f t="shared" si="9"/>
        <v>0</v>
      </c>
    </row>
    <row r="164" spans="2:24">
      <c r="B164" s="207" t="s">
        <v>591</v>
      </c>
      <c r="C164" s="208" t="s">
        <v>52</v>
      </c>
      <c r="D164" s="209" t="s">
        <v>128</v>
      </c>
      <c r="E164" s="210">
        <v>2.7083333333333334E-2</v>
      </c>
      <c r="F164" s="214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5"/>
      <c r="W164" s="88">
        <f t="shared" si="8"/>
        <v>0</v>
      </c>
      <c r="X164" s="213">
        <f t="shared" si="9"/>
        <v>0</v>
      </c>
    </row>
    <row r="165" spans="2:24">
      <c r="B165" s="207" t="s">
        <v>591</v>
      </c>
      <c r="C165" s="208" t="s">
        <v>52</v>
      </c>
      <c r="D165" s="209" t="s">
        <v>53</v>
      </c>
      <c r="E165" s="210">
        <v>3.3333333333333333E-2</v>
      </c>
      <c r="F165" s="214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5"/>
      <c r="W165" s="88">
        <f t="shared" si="8"/>
        <v>0</v>
      </c>
      <c r="X165" s="213">
        <f t="shared" si="9"/>
        <v>0</v>
      </c>
    </row>
    <row r="166" spans="2:24">
      <c r="B166" s="207" t="s">
        <v>591</v>
      </c>
      <c r="C166" s="208" t="s">
        <v>112</v>
      </c>
      <c r="D166" s="209" t="s">
        <v>113</v>
      </c>
      <c r="E166" s="210">
        <v>3.125E-2</v>
      </c>
      <c r="F166" s="214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5"/>
      <c r="W166" s="88">
        <f t="shared" si="8"/>
        <v>0</v>
      </c>
      <c r="X166" s="213">
        <f t="shared" si="9"/>
        <v>0</v>
      </c>
    </row>
    <row r="167" spans="2:24">
      <c r="B167" s="207" t="s">
        <v>591</v>
      </c>
      <c r="C167" s="208" t="s">
        <v>112</v>
      </c>
      <c r="D167" s="209" t="s">
        <v>150</v>
      </c>
      <c r="E167" s="210">
        <v>2.326388888888889E-2</v>
      </c>
      <c r="F167" s="214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5"/>
      <c r="W167" s="88">
        <f t="shared" si="8"/>
        <v>0</v>
      </c>
      <c r="X167" s="213">
        <f t="shared" si="9"/>
        <v>0</v>
      </c>
    </row>
    <row r="168" spans="2:24">
      <c r="B168" s="207" t="s">
        <v>591</v>
      </c>
      <c r="C168" s="208" t="s">
        <v>211</v>
      </c>
      <c r="D168" s="209" t="s">
        <v>212</v>
      </c>
      <c r="E168" s="210">
        <v>3.2638888888888891E-2</v>
      </c>
      <c r="F168" s="214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5"/>
      <c r="W168" s="88">
        <f t="shared" si="8"/>
        <v>0</v>
      </c>
      <c r="X168" s="213">
        <f t="shared" si="9"/>
        <v>0</v>
      </c>
    </row>
    <row r="169" spans="2:24">
      <c r="B169" s="207" t="s">
        <v>591</v>
      </c>
      <c r="C169" s="208" t="s">
        <v>108</v>
      </c>
      <c r="D169" s="209" t="s">
        <v>109</v>
      </c>
      <c r="E169" s="210">
        <v>3.1944444444444449E-2</v>
      </c>
      <c r="F169" s="214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5"/>
      <c r="W169" s="88">
        <f t="shared" si="8"/>
        <v>0</v>
      </c>
      <c r="X169" s="213">
        <f t="shared" si="9"/>
        <v>0</v>
      </c>
    </row>
    <row r="170" spans="2:24">
      <c r="B170" s="207" t="s">
        <v>591</v>
      </c>
      <c r="C170" s="208" t="s">
        <v>102</v>
      </c>
      <c r="D170" s="209" t="s">
        <v>214</v>
      </c>
      <c r="E170" s="210">
        <v>3.7152777777777778E-2</v>
      </c>
      <c r="F170" s="214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5"/>
      <c r="W170" s="88">
        <f t="shared" si="8"/>
        <v>0</v>
      </c>
      <c r="X170" s="213">
        <f t="shared" si="9"/>
        <v>0</v>
      </c>
    </row>
    <row r="171" spans="2:24">
      <c r="B171" s="207" t="s">
        <v>591</v>
      </c>
      <c r="C171" s="208" t="s">
        <v>297</v>
      </c>
      <c r="D171" s="209" t="s">
        <v>156</v>
      </c>
      <c r="E171" s="210">
        <v>3.1597222222222221E-2</v>
      </c>
      <c r="F171" s="214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5"/>
      <c r="W171" s="88">
        <f t="shared" si="8"/>
        <v>0</v>
      </c>
      <c r="X171" s="213">
        <f t="shared" si="9"/>
        <v>0</v>
      </c>
    </row>
    <row r="172" spans="2:24">
      <c r="B172" s="207" t="s">
        <v>591</v>
      </c>
      <c r="C172" s="208" t="s">
        <v>335</v>
      </c>
      <c r="D172" s="209" t="s">
        <v>336</v>
      </c>
      <c r="E172" s="210">
        <v>3.4027777777777775E-2</v>
      </c>
      <c r="F172" s="214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5"/>
      <c r="W172" s="88">
        <f t="shared" si="8"/>
        <v>0</v>
      </c>
      <c r="X172" s="213">
        <f t="shared" si="9"/>
        <v>0</v>
      </c>
    </row>
    <row r="173" spans="2:24">
      <c r="B173" s="207" t="s">
        <v>591</v>
      </c>
      <c r="C173" s="208" t="s">
        <v>255</v>
      </c>
      <c r="D173" s="209" t="s">
        <v>358</v>
      </c>
      <c r="E173" s="210">
        <v>2.9340277777777781E-2</v>
      </c>
      <c r="F173" s="214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5"/>
      <c r="W173" s="88">
        <f t="shared" si="8"/>
        <v>0</v>
      </c>
      <c r="X173" s="213">
        <f t="shared" si="9"/>
        <v>0</v>
      </c>
    </row>
    <row r="174" spans="2:24">
      <c r="B174" s="207" t="s">
        <v>591</v>
      </c>
      <c r="C174" s="208" t="s">
        <v>325</v>
      </c>
      <c r="D174" s="209" t="s">
        <v>172</v>
      </c>
      <c r="E174" s="210">
        <v>3.8194444444444441E-2</v>
      </c>
      <c r="F174" s="214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5"/>
      <c r="W174" s="88">
        <f t="shared" ref="W174:W180" si="10">COUNT(F174:V174)</f>
        <v>0</v>
      </c>
      <c r="X174" s="213">
        <f t="shared" ref="X174:X180" si="11">IF(W174&lt;7,SUM(F174:V174),SUM(LARGE(F174:V174,1),LARGE(F174:V174,2),LARGE(F174:V174,3),LARGE(F174:V174,4),LARGE(F174:V174,5),LARGE(F174:V174,6),LARGE(F174:V174,7)))</f>
        <v>0</v>
      </c>
    </row>
    <row r="175" spans="2:24">
      <c r="B175" s="207" t="s">
        <v>591</v>
      </c>
      <c r="C175" s="208" t="s">
        <v>126</v>
      </c>
      <c r="D175" s="209" t="s">
        <v>374</v>
      </c>
      <c r="E175" s="210">
        <v>3.6805555555555557E-2</v>
      </c>
      <c r="F175" s="214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5"/>
      <c r="W175" s="88">
        <f t="shared" si="10"/>
        <v>0</v>
      </c>
      <c r="X175" s="213">
        <f t="shared" si="11"/>
        <v>0</v>
      </c>
    </row>
    <row r="176" spans="2:24">
      <c r="B176" s="207" t="s">
        <v>591</v>
      </c>
      <c r="C176" s="208" t="s">
        <v>66</v>
      </c>
      <c r="D176" s="209" t="s">
        <v>67</v>
      </c>
      <c r="E176" s="210">
        <v>3.6111111111111115E-2</v>
      </c>
      <c r="F176" s="214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5"/>
      <c r="W176" s="88">
        <f t="shared" si="10"/>
        <v>0</v>
      </c>
      <c r="X176" s="213">
        <f t="shared" si="11"/>
        <v>0</v>
      </c>
    </row>
    <row r="177" spans="2:24">
      <c r="B177" s="207" t="s">
        <v>591</v>
      </c>
      <c r="C177" s="208" t="s">
        <v>54</v>
      </c>
      <c r="D177" s="209" t="s">
        <v>136</v>
      </c>
      <c r="E177" s="210">
        <v>4.4791666666666667E-2</v>
      </c>
      <c r="F177" s="214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5"/>
      <c r="W177" s="88">
        <f t="shared" si="10"/>
        <v>0</v>
      </c>
      <c r="X177" s="213">
        <f t="shared" si="11"/>
        <v>0</v>
      </c>
    </row>
    <row r="178" spans="2:24">
      <c r="B178" s="207" t="s">
        <v>591</v>
      </c>
      <c r="C178" s="208" t="s">
        <v>177</v>
      </c>
      <c r="D178" s="209" t="s">
        <v>178</v>
      </c>
      <c r="E178" s="210">
        <v>4.3750000000000004E-2</v>
      </c>
      <c r="F178" s="214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5"/>
      <c r="W178" s="88">
        <f t="shared" si="10"/>
        <v>0</v>
      </c>
      <c r="X178" s="213">
        <f t="shared" si="11"/>
        <v>0</v>
      </c>
    </row>
    <row r="179" spans="2:24">
      <c r="B179" s="207" t="s">
        <v>591</v>
      </c>
      <c r="C179" s="208" t="s">
        <v>68</v>
      </c>
      <c r="D179" s="209" t="s">
        <v>145</v>
      </c>
      <c r="E179" s="210">
        <v>3.3333333333333333E-2</v>
      </c>
      <c r="F179" s="214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5"/>
      <c r="W179" s="88">
        <f t="shared" si="10"/>
        <v>0</v>
      </c>
      <c r="X179" s="213">
        <f t="shared" si="11"/>
        <v>0</v>
      </c>
    </row>
    <row r="180" spans="2:24" ht="15.75" thickBot="1">
      <c r="B180" s="217" t="s">
        <v>591</v>
      </c>
      <c r="C180" s="311" t="s">
        <v>363</v>
      </c>
      <c r="D180" s="315" t="s">
        <v>364</v>
      </c>
      <c r="E180" s="256">
        <v>3.1770833333333331E-2</v>
      </c>
      <c r="F180" s="218"/>
      <c r="G180" s="219"/>
      <c r="H180" s="219"/>
      <c r="I180" s="219"/>
      <c r="J180" s="219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1"/>
      <c r="W180" s="94">
        <f t="shared" si="10"/>
        <v>0</v>
      </c>
      <c r="X180" s="222">
        <f t="shared" si="11"/>
        <v>0</v>
      </c>
    </row>
    <row r="181" spans="2:24" ht="15.75" thickTop="1"/>
  </sheetData>
  <mergeCells count="4">
    <mergeCell ref="U2:X2"/>
    <mergeCell ref="B7:C7"/>
    <mergeCell ref="W7:W9"/>
    <mergeCell ref="X7:X9"/>
  </mergeCells>
  <conditionalFormatting sqref="W180 W134:W178 W105:W132 W88:W103 W46:W86 W10:W44">
    <cfRule type="cellIs" dxfId="100" priority="9" stopIfTrue="1" operator="greaterThan">
      <formula>7</formula>
    </cfRule>
  </conditionalFormatting>
  <conditionalFormatting sqref="W87">
    <cfRule type="cellIs" dxfId="99" priority="8" stopIfTrue="1" operator="greaterThan">
      <formula>7</formula>
    </cfRule>
  </conditionalFormatting>
  <conditionalFormatting sqref="W104">
    <cfRule type="cellIs" dxfId="98" priority="6" stopIfTrue="1" operator="greaterThan">
      <formula>7</formula>
    </cfRule>
  </conditionalFormatting>
  <conditionalFormatting sqref="W179">
    <cfRule type="cellIs" dxfId="97" priority="5" stopIfTrue="1" operator="greaterThan">
      <formula>7</formula>
    </cfRule>
  </conditionalFormatting>
  <conditionalFormatting sqref="F46:V180 F10:V44">
    <cfRule type="cellIs" dxfId="96" priority="4" stopIfTrue="1" operator="equal">
      <formula>100</formula>
    </cfRule>
  </conditionalFormatting>
  <conditionalFormatting sqref="W133">
    <cfRule type="cellIs" dxfId="95" priority="3" stopIfTrue="1" operator="greaterThan">
      <formula>7</formula>
    </cfRule>
  </conditionalFormatting>
  <conditionalFormatting sqref="W45">
    <cfRule type="cellIs" dxfId="94" priority="2" stopIfTrue="1" operator="greaterThan">
      <formula>7</formula>
    </cfRule>
  </conditionalFormatting>
  <conditionalFormatting sqref="F45:V45">
    <cfRule type="cellIs" dxfId="93" priority="1" stopIfTrue="1" operator="equal">
      <formula>100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50"/>
  <sheetViews>
    <sheetView showGridLines="0" workbookViewId="0"/>
  </sheetViews>
  <sheetFormatPr defaultRowHeight="15"/>
  <cols>
    <col min="1" max="1" width="9.140625" style="232" customWidth="1"/>
    <col min="2" max="2" width="10.7109375" bestFit="1" customWidth="1"/>
    <col min="3" max="3" width="12" bestFit="1" customWidth="1"/>
  </cols>
  <sheetData>
    <row r="1" spans="1:7" s="243" customFormat="1" ht="18" customHeight="1">
      <c r="A1" s="238" t="s">
        <v>344</v>
      </c>
      <c r="B1" s="239"/>
      <c r="C1" s="240"/>
      <c r="D1" s="242"/>
      <c r="F1" s="240"/>
      <c r="G1" s="244"/>
    </row>
    <row r="2" spans="1:7" s="241" customFormat="1">
      <c r="A2" s="245"/>
      <c r="D2" s="247"/>
      <c r="E2" s="246"/>
      <c r="F2" s="246"/>
      <c r="G2" s="242"/>
    </row>
    <row r="3" spans="1:7" s="253" customFormat="1">
      <c r="A3" s="227" t="s">
        <v>218</v>
      </c>
      <c r="B3" s="251"/>
      <c r="C3" s="251"/>
    </row>
    <row r="4" spans="1:7" s="253" customFormat="1">
      <c r="A4" s="254" t="s">
        <v>4</v>
      </c>
      <c r="B4" s="254" t="s">
        <v>6</v>
      </c>
      <c r="C4" s="254" t="s">
        <v>7</v>
      </c>
      <c r="D4" s="255" t="s">
        <v>4</v>
      </c>
      <c r="E4" s="255" t="s">
        <v>220</v>
      </c>
    </row>
    <row r="5" spans="1:7">
      <c r="A5" s="289">
        <v>1</v>
      </c>
      <c r="B5" s="290" t="s">
        <v>271</v>
      </c>
      <c r="C5" s="290" t="s">
        <v>272</v>
      </c>
      <c r="D5" s="292">
        <v>1</v>
      </c>
      <c r="E5" s="292">
        <v>30</v>
      </c>
      <c r="F5" s="226"/>
      <c r="G5" s="293"/>
    </row>
    <row r="6" spans="1:7">
      <c r="A6" s="232">
        <v>2</v>
      </c>
      <c r="B6" t="s">
        <v>58</v>
      </c>
      <c r="C6" t="s">
        <v>215</v>
      </c>
    </row>
    <row r="7" spans="1:7">
      <c r="A7" s="289">
        <v>3</v>
      </c>
      <c r="B7" s="290" t="s">
        <v>130</v>
      </c>
      <c r="C7" s="290" t="s">
        <v>109</v>
      </c>
      <c r="D7" s="292">
        <v>2</v>
      </c>
      <c r="E7" s="292">
        <v>29</v>
      </c>
      <c r="F7" s="226"/>
      <c r="G7" s="293"/>
    </row>
    <row r="8" spans="1:7">
      <c r="A8" s="289">
        <v>4</v>
      </c>
      <c r="B8" s="290" t="s">
        <v>143</v>
      </c>
      <c r="C8" s="290" t="s">
        <v>144</v>
      </c>
      <c r="D8" s="292">
        <v>3</v>
      </c>
      <c r="E8" s="292">
        <v>28</v>
      </c>
      <c r="F8" s="226"/>
      <c r="G8" s="293"/>
    </row>
    <row r="9" spans="1:7">
      <c r="A9" s="289">
        <v>5</v>
      </c>
      <c r="B9" s="290" t="s">
        <v>240</v>
      </c>
      <c r="C9" s="290" t="s">
        <v>326</v>
      </c>
      <c r="D9" s="292">
        <v>4</v>
      </c>
      <c r="E9" s="292">
        <v>27</v>
      </c>
      <c r="F9" s="226"/>
      <c r="G9" s="293"/>
    </row>
    <row r="10" spans="1:7">
      <c r="A10" s="263">
        <v>6</v>
      </c>
      <c r="B10" s="264" t="s">
        <v>120</v>
      </c>
      <c r="C10" s="264" t="s">
        <v>121</v>
      </c>
      <c r="D10" s="266">
        <v>1</v>
      </c>
      <c r="E10" s="267">
        <v>30</v>
      </c>
      <c r="F10" s="226"/>
      <c r="G10" s="268"/>
    </row>
    <row r="11" spans="1:7">
      <c r="A11" s="263">
        <v>7</v>
      </c>
      <c r="B11" s="264" t="s">
        <v>84</v>
      </c>
      <c r="C11" s="264" t="s">
        <v>149</v>
      </c>
      <c r="D11" s="266">
        <v>2</v>
      </c>
      <c r="E11" s="267">
        <v>29</v>
      </c>
      <c r="F11" s="226"/>
      <c r="G11" s="268"/>
    </row>
    <row r="12" spans="1:7">
      <c r="A12" s="263">
        <v>8</v>
      </c>
      <c r="B12" s="264" t="s">
        <v>84</v>
      </c>
      <c r="C12" s="264" t="s">
        <v>274</v>
      </c>
      <c r="D12" s="266">
        <v>3</v>
      </c>
      <c r="E12" s="267">
        <v>28</v>
      </c>
      <c r="F12" s="226"/>
      <c r="G12" s="268"/>
    </row>
    <row r="13" spans="1:7">
      <c r="A13" s="232">
        <v>9</v>
      </c>
      <c r="B13" t="s">
        <v>327</v>
      </c>
      <c r="C13" t="s">
        <v>328</v>
      </c>
    </row>
    <row r="14" spans="1:7">
      <c r="A14" s="269">
        <v>10</v>
      </c>
      <c r="B14" s="270" t="s">
        <v>62</v>
      </c>
      <c r="C14" s="270" t="s">
        <v>157</v>
      </c>
      <c r="D14" s="272">
        <v>1</v>
      </c>
      <c r="E14" s="272">
        <v>30</v>
      </c>
      <c r="F14" s="226"/>
      <c r="G14" s="268"/>
    </row>
    <row r="15" spans="1:7">
      <c r="A15" s="263">
        <v>11</v>
      </c>
      <c r="B15" s="264" t="s">
        <v>282</v>
      </c>
      <c r="C15" s="264" t="s">
        <v>281</v>
      </c>
      <c r="D15" s="266">
        <v>4</v>
      </c>
      <c r="E15" s="267">
        <v>27</v>
      </c>
      <c r="F15" s="226"/>
      <c r="G15" s="268"/>
    </row>
    <row r="16" spans="1:7">
      <c r="A16" s="263">
        <v>12</v>
      </c>
      <c r="B16" s="264" t="s">
        <v>58</v>
      </c>
      <c r="C16" s="264" t="s">
        <v>59</v>
      </c>
      <c r="D16" s="266">
        <v>5</v>
      </c>
      <c r="E16" s="267">
        <v>26</v>
      </c>
      <c r="F16" s="226"/>
      <c r="G16" s="268"/>
    </row>
    <row r="17" spans="1:7">
      <c r="A17" s="269">
        <v>13</v>
      </c>
      <c r="B17" s="270" t="s">
        <v>147</v>
      </c>
      <c r="C17" s="270" t="s">
        <v>148</v>
      </c>
      <c r="D17" s="272">
        <v>2</v>
      </c>
      <c r="E17" s="272">
        <v>29</v>
      </c>
      <c r="F17" s="226"/>
      <c r="G17" s="268"/>
    </row>
    <row r="18" spans="1:7">
      <c r="A18" s="232">
        <v>14</v>
      </c>
      <c r="B18" t="s">
        <v>329</v>
      </c>
      <c r="C18" t="s">
        <v>330</v>
      </c>
    </row>
    <row r="19" spans="1:7">
      <c r="A19" s="269">
        <v>15</v>
      </c>
      <c r="B19" s="270" t="s">
        <v>60</v>
      </c>
      <c r="C19" s="270" t="s">
        <v>81</v>
      </c>
      <c r="D19" s="272">
        <v>3</v>
      </c>
      <c r="E19" s="272">
        <v>28</v>
      </c>
      <c r="F19" s="226"/>
      <c r="G19" s="268"/>
    </row>
    <row r="20" spans="1:7">
      <c r="A20" s="269">
        <v>16</v>
      </c>
      <c r="B20" s="270" t="s">
        <v>102</v>
      </c>
      <c r="C20" s="270" t="s">
        <v>184</v>
      </c>
      <c r="D20" s="272">
        <v>4</v>
      </c>
      <c r="E20" s="272">
        <v>27</v>
      </c>
      <c r="F20" s="226"/>
      <c r="G20" s="268"/>
    </row>
    <row r="21" spans="1:7">
      <c r="A21" s="269">
        <v>17</v>
      </c>
      <c r="B21" s="270" t="s">
        <v>259</v>
      </c>
      <c r="C21" s="270" t="s">
        <v>260</v>
      </c>
      <c r="D21" s="272">
        <v>5</v>
      </c>
      <c r="E21" s="272">
        <v>26</v>
      </c>
      <c r="F21" s="226"/>
      <c r="G21" s="268"/>
    </row>
    <row r="22" spans="1:7">
      <c r="A22" s="269">
        <v>18</v>
      </c>
      <c r="B22" s="270" t="s">
        <v>68</v>
      </c>
      <c r="C22" s="270" t="s">
        <v>331</v>
      </c>
      <c r="D22" s="272">
        <v>6</v>
      </c>
      <c r="E22" s="272">
        <v>25</v>
      </c>
      <c r="F22" s="226"/>
      <c r="G22" s="268"/>
    </row>
    <row r="23" spans="1:7">
      <c r="A23" s="269">
        <v>19</v>
      </c>
      <c r="B23" s="270" t="s">
        <v>263</v>
      </c>
      <c r="C23" s="270" t="s">
        <v>264</v>
      </c>
      <c r="D23" s="272">
        <v>7</v>
      </c>
      <c r="E23" s="272">
        <v>24</v>
      </c>
      <c r="F23" s="226"/>
      <c r="G23" s="268"/>
    </row>
    <row r="24" spans="1:7">
      <c r="A24" s="269">
        <v>20</v>
      </c>
      <c r="B24" s="270" t="s">
        <v>248</v>
      </c>
      <c r="C24" s="270" t="s">
        <v>286</v>
      </c>
      <c r="D24" s="272">
        <v>8</v>
      </c>
      <c r="E24" s="272">
        <v>23</v>
      </c>
      <c r="F24" s="226"/>
      <c r="G24" s="268"/>
    </row>
    <row r="25" spans="1:7" s="1" customFormat="1">
      <c r="A25" s="273">
        <v>21</v>
      </c>
      <c r="B25" s="274" t="s">
        <v>259</v>
      </c>
      <c r="C25" s="274" t="s">
        <v>88</v>
      </c>
      <c r="D25" s="276">
        <v>1</v>
      </c>
      <c r="E25" s="276">
        <v>30</v>
      </c>
      <c r="F25" s="226"/>
      <c r="G25" s="268"/>
    </row>
    <row r="26" spans="1:7">
      <c r="A26" s="263">
        <v>22</v>
      </c>
      <c r="B26" s="264" t="s">
        <v>82</v>
      </c>
      <c r="C26" s="264" t="s">
        <v>83</v>
      </c>
      <c r="D26" s="266">
        <v>6</v>
      </c>
      <c r="E26" s="267">
        <v>25</v>
      </c>
      <c r="F26" s="226"/>
      <c r="G26" s="268"/>
    </row>
    <row r="27" spans="1:7">
      <c r="A27" s="269">
        <v>23</v>
      </c>
      <c r="B27" s="270" t="s">
        <v>248</v>
      </c>
      <c r="C27" s="270" t="s">
        <v>265</v>
      </c>
      <c r="D27" s="272">
        <v>9</v>
      </c>
      <c r="E27" s="272">
        <v>22</v>
      </c>
      <c r="F27" s="226"/>
      <c r="G27" s="268"/>
    </row>
    <row r="28" spans="1:7">
      <c r="A28" s="269">
        <v>24</v>
      </c>
      <c r="B28" s="270" t="s">
        <v>105</v>
      </c>
      <c r="C28" s="270" t="s">
        <v>254</v>
      </c>
      <c r="D28" s="272">
        <v>10</v>
      </c>
      <c r="E28" s="272">
        <v>21</v>
      </c>
      <c r="F28" s="226"/>
      <c r="G28" s="268"/>
    </row>
    <row r="29" spans="1:7">
      <c r="A29" s="269">
        <v>25</v>
      </c>
      <c r="B29" s="270" t="s">
        <v>332</v>
      </c>
      <c r="C29" s="270" t="s">
        <v>118</v>
      </c>
      <c r="D29" s="272">
        <v>11</v>
      </c>
      <c r="E29" s="272">
        <v>20</v>
      </c>
      <c r="F29" s="226"/>
      <c r="G29" s="268"/>
    </row>
    <row r="30" spans="1:7">
      <c r="A30" s="269">
        <v>26</v>
      </c>
      <c r="B30" s="270" t="s">
        <v>333</v>
      </c>
      <c r="C30" s="270" t="s">
        <v>334</v>
      </c>
      <c r="D30" s="272">
        <v>12</v>
      </c>
      <c r="E30" s="272">
        <v>19</v>
      </c>
      <c r="F30" s="226"/>
      <c r="G30" s="268"/>
    </row>
    <row r="31" spans="1:7">
      <c r="A31" s="269">
        <v>27</v>
      </c>
      <c r="B31" s="270" t="s">
        <v>62</v>
      </c>
      <c r="C31" s="270" t="s">
        <v>89</v>
      </c>
      <c r="D31" s="272">
        <v>13</v>
      </c>
      <c r="E31" s="272">
        <v>18</v>
      </c>
      <c r="F31" s="226"/>
      <c r="G31" s="268"/>
    </row>
    <row r="32" spans="1:7" s="1" customFormat="1">
      <c r="A32" s="273">
        <v>28</v>
      </c>
      <c r="B32" s="274" t="s">
        <v>117</v>
      </c>
      <c r="C32" s="274" t="s">
        <v>256</v>
      </c>
      <c r="D32" s="276">
        <v>2</v>
      </c>
      <c r="E32" s="276">
        <v>29</v>
      </c>
      <c r="F32" s="226"/>
      <c r="G32" s="268"/>
    </row>
    <row r="33" spans="1:7">
      <c r="A33" s="269">
        <v>29</v>
      </c>
      <c r="B33" s="270" t="s">
        <v>126</v>
      </c>
      <c r="C33" s="270" t="s">
        <v>127</v>
      </c>
      <c r="D33" s="272">
        <v>14</v>
      </c>
      <c r="E33" s="272">
        <v>17</v>
      </c>
      <c r="F33" s="226"/>
      <c r="G33" s="268"/>
    </row>
    <row r="34" spans="1:7" s="1" customFormat="1">
      <c r="A34" s="273">
        <v>30</v>
      </c>
      <c r="B34" s="274" t="s">
        <v>335</v>
      </c>
      <c r="C34" s="274" t="s">
        <v>336</v>
      </c>
      <c r="D34" s="276">
        <v>3</v>
      </c>
      <c r="E34" s="276">
        <v>28</v>
      </c>
      <c r="F34" s="226"/>
      <c r="G34" s="268"/>
    </row>
    <row r="35" spans="1:7" s="1" customFormat="1">
      <c r="A35" s="277">
        <v>31</v>
      </c>
      <c r="B35" s="278" t="s">
        <v>102</v>
      </c>
      <c r="C35" s="278" t="s">
        <v>254</v>
      </c>
      <c r="D35" s="280">
        <v>1</v>
      </c>
      <c r="E35" s="280">
        <v>30</v>
      </c>
      <c r="F35" s="226"/>
      <c r="G35" s="268"/>
    </row>
    <row r="36" spans="1:7">
      <c r="A36" s="269">
        <v>32</v>
      </c>
      <c r="B36" s="270" t="s">
        <v>115</v>
      </c>
      <c r="C36" s="270" t="s">
        <v>337</v>
      </c>
      <c r="D36" s="272">
        <v>15</v>
      </c>
      <c r="E36" s="272">
        <v>16</v>
      </c>
      <c r="F36" s="226"/>
      <c r="G36" s="268"/>
    </row>
    <row r="37" spans="1:7" s="1" customFormat="1">
      <c r="A37" s="277">
        <v>33</v>
      </c>
      <c r="B37" s="278" t="s">
        <v>103</v>
      </c>
      <c r="C37" s="278" t="s">
        <v>338</v>
      </c>
      <c r="D37" s="280">
        <v>2</v>
      </c>
      <c r="E37" s="280">
        <v>29</v>
      </c>
      <c r="F37" s="226"/>
      <c r="G37" s="268"/>
    </row>
    <row r="38" spans="1:7" s="1" customFormat="1">
      <c r="A38" s="273">
        <v>34</v>
      </c>
      <c r="B38" s="274" t="s">
        <v>62</v>
      </c>
      <c r="C38" s="274" t="s">
        <v>97</v>
      </c>
      <c r="D38" s="276">
        <v>4</v>
      </c>
      <c r="E38" s="276">
        <v>27</v>
      </c>
      <c r="F38" s="226"/>
      <c r="G38" s="268"/>
    </row>
    <row r="39" spans="1:7" s="1" customFormat="1">
      <c r="A39" s="273">
        <v>35</v>
      </c>
      <c r="B39" s="274" t="s">
        <v>293</v>
      </c>
      <c r="C39" s="274" t="s">
        <v>292</v>
      </c>
      <c r="D39" s="276">
        <v>5</v>
      </c>
      <c r="E39" s="276">
        <v>26</v>
      </c>
      <c r="F39" s="226"/>
      <c r="G39" s="268"/>
    </row>
    <row r="40" spans="1:7" s="1" customFormat="1">
      <c r="A40" s="277">
        <v>36</v>
      </c>
      <c r="B40" s="278" t="s">
        <v>71</v>
      </c>
      <c r="C40" s="278" t="s">
        <v>72</v>
      </c>
      <c r="D40" s="280">
        <v>3</v>
      </c>
      <c r="E40" s="280">
        <v>28</v>
      </c>
      <c r="F40" s="226"/>
      <c r="G40" s="268"/>
    </row>
    <row r="41" spans="1:7" s="1" customFormat="1">
      <c r="A41" s="277">
        <v>37</v>
      </c>
      <c r="B41" s="278" t="s">
        <v>137</v>
      </c>
      <c r="C41" s="278" t="s">
        <v>139</v>
      </c>
      <c r="D41" s="280">
        <v>4</v>
      </c>
      <c r="E41" s="280">
        <v>27</v>
      </c>
      <c r="F41" s="226"/>
      <c r="G41" s="268"/>
    </row>
    <row r="42" spans="1:7" s="1" customFormat="1">
      <c r="A42" s="277">
        <v>38</v>
      </c>
      <c r="B42" s="278" t="s">
        <v>54</v>
      </c>
      <c r="C42" s="278" t="s">
        <v>55</v>
      </c>
      <c r="D42" s="280">
        <v>5</v>
      </c>
      <c r="E42" s="280">
        <v>26</v>
      </c>
      <c r="F42" s="226"/>
      <c r="G42" s="268"/>
    </row>
    <row r="43" spans="1:7">
      <c r="A43" s="281">
        <v>39</v>
      </c>
      <c r="B43" s="282" t="s">
        <v>297</v>
      </c>
      <c r="C43" s="282" t="s">
        <v>75</v>
      </c>
      <c r="D43" s="284">
        <v>1</v>
      </c>
      <c r="E43" s="284">
        <v>30</v>
      </c>
      <c r="F43" s="226"/>
      <c r="G43" s="268"/>
    </row>
    <row r="44" spans="1:7" s="1" customFormat="1">
      <c r="A44" s="277">
        <v>40</v>
      </c>
      <c r="B44" s="278" t="s">
        <v>93</v>
      </c>
      <c r="C44" s="278" t="s">
        <v>94</v>
      </c>
      <c r="D44" s="280">
        <v>6</v>
      </c>
      <c r="E44" s="280">
        <v>25</v>
      </c>
      <c r="F44" s="226"/>
      <c r="G44" s="268"/>
    </row>
    <row r="45" spans="1:7">
      <c r="A45" s="281">
        <v>41</v>
      </c>
      <c r="B45" s="282" t="s">
        <v>246</v>
      </c>
      <c r="C45" s="282" t="s">
        <v>296</v>
      </c>
      <c r="D45" s="284">
        <v>2</v>
      </c>
      <c r="E45" s="284">
        <v>29</v>
      </c>
      <c r="F45" s="226"/>
      <c r="G45" s="268"/>
    </row>
    <row r="46" spans="1:7">
      <c r="A46" s="232">
        <v>42</v>
      </c>
      <c r="B46" t="s">
        <v>339</v>
      </c>
      <c r="C46" t="s">
        <v>340</v>
      </c>
    </row>
    <row r="47" spans="1:7">
      <c r="A47" s="285">
        <v>43</v>
      </c>
      <c r="B47" s="286" t="s">
        <v>86</v>
      </c>
      <c r="C47" s="286" t="s">
        <v>87</v>
      </c>
      <c r="D47" s="288">
        <v>1</v>
      </c>
      <c r="E47" s="288">
        <v>30</v>
      </c>
      <c r="F47" s="226"/>
      <c r="G47" s="268"/>
    </row>
    <row r="48" spans="1:7">
      <c r="A48" s="285">
        <v>44</v>
      </c>
      <c r="B48" s="286" t="s">
        <v>303</v>
      </c>
      <c r="C48" s="286" t="s">
        <v>302</v>
      </c>
      <c r="D48" s="288">
        <v>2</v>
      </c>
      <c r="E48" s="288">
        <v>29</v>
      </c>
      <c r="F48" s="226"/>
      <c r="G48" s="268"/>
    </row>
    <row r="49" spans="1:7">
      <c r="A49" s="285">
        <v>45</v>
      </c>
      <c r="B49" s="286" t="s">
        <v>341</v>
      </c>
      <c r="C49" s="286" t="s">
        <v>342</v>
      </c>
      <c r="D49" s="288">
        <v>3</v>
      </c>
      <c r="E49" s="288">
        <v>28</v>
      </c>
      <c r="F49" s="226"/>
      <c r="G49" s="268"/>
    </row>
    <row r="50" spans="1:7">
      <c r="A50" s="285">
        <v>46</v>
      </c>
      <c r="B50" s="286" t="s">
        <v>185</v>
      </c>
      <c r="C50" s="286" t="s">
        <v>237</v>
      </c>
      <c r="D50" s="288">
        <v>4</v>
      </c>
      <c r="E50" s="288">
        <v>27</v>
      </c>
      <c r="F50" s="226"/>
      <c r="G50" s="26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H37"/>
  <sheetViews>
    <sheetView showGridLines="0" workbookViewId="0"/>
  </sheetViews>
  <sheetFormatPr defaultColWidth="8.85546875" defaultRowHeight="15"/>
  <cols>
    <col min="1" max="1" width="8" style="258" customWidth="1"/>
    <col min="2" max="3" width="10.7109375" style="257" bestFit="1" customWidth="1"/>
    <col min="4" max="4" width="11.28515625" style="257" customWidth="1"/>
    <col min="5" max="5" width="8.28515625" style="257" bestFit="1" customWidth="1"/>
    <col min="6" max="6" width="6.5703125" style="257" bestFit="1" customWidth="1"/>
    <col min="7" max="7" width="8.42578125" style="257" bestFit="1" customWidth="1"/>
    <col min="8" max="8" width="7.140625" style="257" bestFit="1" customWidth="1"/>
    <col min="9" max="9" width="8.140625" style="257" bestFit="1" customWidth="1"/>
    <col min="10" max="16384" width="8.85546875" style="257"/>
  </cols>
  <sheetData>
    <row r="1" spans="1:8" s="260" customFormat="1" ht="18">
      <c r="A1" s="259" t="s">
        <v>388</v>
      </c>
      <c r="D1" s="261"/>
    </row>
    <row r="2" spans="1:8" s="260" customFormat="1">
      <c r="A2" s="262"/>
      <c r="D2" s="261"/>
    </row>
    <row r="3" spans="1:8" s="253" customFormat="1">
      <c r="A3" s="227" t="s">
        <v>218</v>
      </c>
      <c r="B3" s="251"/>
      <c r="C3" s="251"/>
      <c r="D3" s="252"/>
    </row>
    <row r="4" spans="1:8" s="253" customFormat="1">
      <c r="A4" s="254" t="s">
        <v>4</v>
      </c>
      <c r="B4" s="254" t="s">
        <v>6</v>
      </c>
      <c r="C4" s="254" t="s">
        <v>7</v>
      </c>
      <c r="D4" s="252" t="s">
        <v>219</v>
      </c>
      <c r="E4" s="255" t="s">
        <v>4</v>
      </c>
      <c r="F4" s="255" t="s">
        <v>220</v>
      </c>
    </row>
    <row r="5" spans="1:8" customFormat="1">
      <c r="A5" s="263">
        <v>1</v>
      </c>
      <c r="B5" s="264" t="s">
        <v>98</v>
      </c>
      <c r="C5" s="264" t="s">
        <v>99</v>
      </c>
      <c r="D5" s="265">
        <v>3.1678240740740743E-2</v>
      </c>
      <c r="E5" s="266">
        <v>1</v>
      </c>
      <c r="F5" s="267">
        <v>30</v>
      </c>
      <c r="G5" s="226"/>
      <c r="H5" s="268"/>
    </row>
    <row r="6" spans="1:8" customFormat="1">
      <c r="A6" s="269">
        <v>2</v>
      </c>
      <c r="B6" s="270" t="s">
        <v>78</v>
      </c>
      <c r="C6" s="270" t="s">
        <v>79</v>
      </c>
      <c r="D6" s="271">
        <v>3.2870370370370376E-2</v>
      </c>
      <c r="E6" s="272">
        <v>1</v>
      </c>
      <c r="F6" s="272">
        <v>30</v>
      </c>
      <c r="G6" s="226"/>
      <c r="H6" s="268"/>
    </row>
    <row r="7" spans="1:8" customFormat="1">
      <c r="A7" s="269">
        <v>3</v>
      </c>
      <c r="B7" s="270" t="s">
        <v>62</v>
      </c>
      <c r="C7" s="270" t="s">
        <v>157</v>
      </c>
      <c r="D7" s="271">
        <v>3.3252314814814811E-2</v>
      </c>
      <c r="E7" s="272">
        <v>2</v>
      </c>
      <c r="F7" s="272">
        <v>29</v>
      </c>
      <c r="G7" s="226"/>
      <c r="H7" s="268"/>
    </row>
    <row r="8" spans="1:8" customFormat="1">
      <c r="A8" s="263">
        <v>4</v>
      </c>
      <c r="B8" s="264" t="s">
        <v>223</v>
      </c>
      <c r="C8" s="264" t="s">
        <v>222</v>
      </c>
      <c r="D8" s="265">
        <v>3.3506944444444443E-2</v>
      </c>
      <c r="E8" s="266">
        <v>2</v>
      </c>
      <c r="F8" s="267">
        <v>29</v>
      </c>
      <c r="G8" s="226"/>
      <c r="H8" s="268"/>
    </row>
    <row r="9" spans="1:8" customFormat="1">
      <c r="A9" s="269">
        <v>5</v>
      </c>
      <c r="B9" s="270" t="s">
        <v>62</v>
      </c>
      <c r="C9" s="270" t="s">
        <v>89</v>
      </c>
      <c r="D9" s="271">
        <v>3.3773148148148149E-2</v>
      </c>
      <c r="E9" s="272">
        <v>3</v>
      </c>
      <c r="F9" s="272">
        <v>28</v>
      </c>
      <c r="G9" s="226"/>
      <c r="H9" s="268"/>
    </row>
    <row r="10" spans="1:8" customFormat="1">
      <c r="A10" s="263">
        <v>6</v>
      </c>
      <c r="B10" s="264" t="s">
        <v>84</v>
      </c>
      <c r="C10" s="264" t="s">
        <v>85</v>
      </c>
      <c r="D10" s="265">
        <v>3.3819444444444451E-2</v>
      </c>
      <c r="E10" s="266">
        <v>3</v>
      </c>
      <c r="F10" s="267">
        <v>28</v>
      </c>
      <c r="G10" s="226"/>
      <c r="H10" s="268"/>
    </row>
    <row r="11" spans="1:8" customFormat="1">
      <c r="A11" s="269">
        <v>7</v>
      </c>
      <c r="B11" s="270" t="s">
        <v>263</v>
      </c>
      <c r="C11" s="270" t="s">
        <v>264</v>
      </c>
      <c r="D11" s="271">
        <v>3.3842592592592598E-2</v>
      </c>
      <c r="E11" s="272">
        <v>4</v>
      </c>
      <c r="F11" s="272">
        <v>27</v>
      </c>
      <c r="G11" s="226"/>
      <c r="H11" s="268"/>
    </row>
    <row r="12" spans="1:8" customFormat="1">
      <c r="A12" s="269">
        <v>8</v>
      </c>
      <c r="B12" s="270" t="s">
        <v>84</v>
      </c>
      <c r="C12" s="270" t="s">
        <v>119</v>
      </c>
      <c r="D12" s="271">
        <v>3.4027777777777775E-2</v>
      </c>
      <c r="E12" s="272">
        <v>5</v>
      </c>
      <c r="F12" s="272">
        <v>26</v>
      </c>
      <c r="G12" s="226"/>
      <c r="H12" s="268"/>
    </row>
    <row r="13" spans="1:8" customFormat="1">
      <c r="A13" s="269">
        <v>9</v>
      </c>
      <c r="B13" s="270" t="s">
        <v>68</v>
      </c>
      <c r="C13" s="270" t="s">
        <v>331</v>
      </c>
      <c r="D13" s="271">
        <v>3.4074074074074076E-2</v>
      </c>
      <c r="E13" s="272">
        <v>6</v>
      </c>
      <c r="F13" s="272">
        <v>25</v>
      </c>
      <c r="G13" s="226"/>
      <c r="H13" s="268"/>
    </row>
    <row r="14" spans="1:8" customFormat="1">
      <c r="A14" s="269">
        <v>10</v>
      </c>
      <c r="B14" s="270" t="s">
        <v>361</v>
      </c>
      <c r="C14" s="270" t="s">
        <v>362</v>
      </c>
      <c r="D14" s="271">
        <v>3.4178240740740738E-2</v>
      </c>
      <c r="E14" s="272">
        <v>7</v>
      </c>
      <c r="F14" s="272">
        <v>24</v>
      </c>
      <c r="G14" s="226"/>
      <c r="H14" s="268"/>
    </row>
    <row r="15" spans="1:8" customFormat="1">
      <c r="A15" s="269">
        <v>11</v>
      </c>
      <c r="B15" s="270" t="s">
        <v>259</v>
      </c>
      <c r="C15" s="270" t="s">
        <v>260</v>
      </c>
      <c r="D15" s="271">
        <v>3.4884259259259261E-2</v>
      </c>
      <c r="E15" s="272">
        <v>8</v>
      </c>
      <c r="F15" s="272">
        <v>23</v>
      </c>
      <c r="G15" s="226"/>
      <c r="H15" s="268"/>
    </row>
    <row r="16" spans="1:8" customFormat="1">
      <c r="A16" s="269">
        <v>12</v>
      </c>
      <c r="B16" s="270" t="s">
        <v>333</v>
      </c>
      <c r="C16" s="270" t="s">
        <v>334</v>
      </c>
      <c r="D16" s="271">
        <v>3.4965277777777783E-2</v>
      </c>
      <c r="E16" s="272">
        <v>9</v>
      </c>
      <c r="F16" s="272">
        <v>22</v>
      </c>
      <c r="G16" s="226"/>
      <c r="H16" s="268"/>
    </row>
    <row r="17" spans="1:8" customFormat="1">
      <c r="A17" s="269">
        <v>13</v>
      </c>
      <c r="B17" s="270" t="s">
        <v>168</v>
      </c>
      <c r="C17" s="270" t="s">
        <v>169</v>
      </c>
      <c r="D17" s="271">
        <v>3.5057870370370371E-2</v>
      </c>
      <c r="E17" s="272">
        <v>10</v>
      </c>
      <c r="F17" s="272">
        <v>21</v>
      </c>
      <c r="G17" s="226"/>
      <c r="H17" s="268"/>
    </row>
    <row r="18" spans="1:8" s="1" customFormat="1">
      <c r="A18" s="273">
        <v>14</v>
      </c>
      <c r="B18" s="274" t="s">
        <v>117</v>
      </c>
      <c r="C18" s="274" t="s">
        <v>256</v>
      </c>
      <c r="D18" s="275">
        <v>3.5300925925925923E-2</v>
      </c>
      <c r="E18" s="276">
        <v>1</v>
      </c>
      <c r="F18" s="276">
        <v>30</v>
      </c>
      <c r="G18" s="226"/>
      <c r="H18" s="268"/>
    </row>
    <row r="19" spans="1:8" s="1" customFormat="1">
      <c r="A19" s="273">
        <v>15</v>
      </c>
      <c r="B19" s="274" t="s">
        <v>242</v>
      </c>
      <c r="C19" s="274" t="s">
        <v>167</v>
      </c>
      <c r="D19" s="275">
        <v>3.6886574074074079E-2</v>
      </c>
      <c r="E19" s="276">
        <v>2</v>
      </c>
      <c r="F19" s="276">
        <v>29</v>
      </c>
      <c r="G19" s="226"/>
      <c r="H19" s="268"/>
    </row>
    <row r="20" spans="1:8" s="1" customFormat="1">
      <c r="A20" s="273">
        <v>16</v>
      </c>
      <c r="B20" s="274" t="s">
        <v>100</v>
      </c>
      <c r="C20" s="274" t="s">
        <v>101</v>
      </c>
      <c r="D20" s="275">
        <v>3.8414351851851852E-2</v>
      </c>
      <c r="E20" s="276">
        <v>3</v>
      </c>
      <c r="F20" s="276">
        <v>28</v>
      </c>
      <c r="G20" s="226"/>
      <c r="H20" s="268"/>
    </row>
    <row r="21" spans="1:8" s="1" customFormat="1">
      <c r="A21" s="277">
        <v>17</v>
      </c>
      <c r="B21" s="278" t="s">
        <v>102</v>
      </c>
      <c r="C21" s="278" t="s">
        <v>254</v>
      </c>
      <c r="D21" s="279">
        <v>3.9641203703703706E-2</v>
      </c>
      <c r="E21" s="280">
        <v>1</v>
      </c>
      <c r="F21" s="280">
        <v>30</v>
      </c>
      <c r="G21" s="226"/>
      <c r="H21" s="268"/>
    </row>
    <row r="22" spans="1:8" s="1" customFormat="1">
      <c r="A22" s="277">
        <v>18</v>
      </c>
      <c r="B22" s="278" t="s">
        <v>372</v>
      </c>
      <c r="C22" s="278" t="s">
        <v>373</v>
      </c>
      <c r="D22" s="279">
        <v>4.1226851851851855E-2</v>
      </c>
      <c r="E22" s="280">
        <v>2</v>
      </c>
      <c r="F22" s="280">
        <v>29</v>
      </c>
      <c r="G22" s="226"/>
      <c r="H22" s="268"/>
    </row>
    <row r="23" spans="1:8" customFormat="1">
      <c r="A23" s="281">
        <v>19</v>
      </c>
      <c r="B23" s="282" t="s">
        <v>91</v>
      </c>
      <c r="C23" s="282" t="s">
        <v>92</v>
      </c>
      <c r="D23" s="283">
        <v>4.1296296296296296E-2</v>
      </c>
      <c r="E23" s="284">
        <v>1</v>
      </c>
      <c r="F23" s="284">
        <v>30</v>
      </c>
      <c r="G23" s="226"/>
      <c r="H23" s="268"/>
    </row>
    <row r="24" spans="1:8" customFormat="1">
      <c r="A24" s="281">
        <v>20</v>
      </c>
      <c r="B24" s="282" t="s">
        <v>246</v>
      </c>
      <c r="C24" s="282" t="s">
        <v>296</v>
      </c>
      <c r="D24" s="283">
        <v>4.1388888888888892E-2</v>
      </c>
      <c r="E24" s="284">
        <v>2</v>
      </c>
      <c r="F24" s="284">
        <v>29</v>
      </c>
      <c r="G24" s="226"/>
      <c r="H24" s="268"/>
    </row>
    <row r="25" spans="1:8" customFormat="1">
      <c r="A25" s="281">
        <v>21</v>
      </c>
      <c r="B25" s="282" t="s">
        <v>275</v>
      </c>
      <c r="C25" s="282" t="s">
        <v>381</v>
      </c>
      <c r="D25" s="283">
        <v>4.2627314814814819E-2</v>
      </c>
      <c r="E25" s="284">
        <v>3</v>
      </c>
      <c r="F25" s="284">
        <v>28</v>
      </c>
      <c r="G25" s="226"/>
      <c r="H25" s="268"/>
    </row>
    <row r="26" spans="1:8" customFormat="1">
      <c r="A26" s="281">
        <v>22</v>
      </c>
      <c r="B26" s="282" t="s">
        <v>175</v>
      </c>
      <c r="C26" s="282" t="s">
        <v>176</v>
      </c>
      <c r="D26" s="283">
        <v>4.4398148148148152E-2</v>
      </c>
      <c r="E26" s="284">
        <v>4</v>
      </c>
      <c r="F26" s="284">
        <v>27</v>
      </c>
      <c r="G26" s="226"/>
      <c r="H26" s="268"/>
    </row>
    <row r="27" spans="1:8" customFormat="1">
      <c r="A27" s="285">
        <v>23</v>
      </c>
      <c r="B27" s="286" t="s">
        <v>58</v>
      </c>
      <c r="C27" s="286" t="s">
        <v>134</v>
      </c>
      <c r="D27" s="287">
        <v>4.4953703703703711E-2</v>
      </c>
      <c r="E27" s="288">
        <v>1</v>
      </c>
      <c r="F27" s="288">
        <v>30</v>
      </c>
      <c r="G27" s="226"/>
      <c r="H27" s="268"/>
    </row>
    <row r="28" spans="1:8" customFormat="1">
      <c r="A28" s="281">
        <v>24</v>
      </c>
      <c r="B28" s="282" t="s">
        <v>295</v>
      </c>
      <c r="C28" s="282" t="s">
        <v>171</v>
      </c>
      <c r="D28" s="283">
        <v>4.5694444444444447E-2</v>
      </c>
      <c r="E28" s="284">
        <v>5</v>
      </c>
      <c r="F28" s="284">
        <v>26</v>
      </c>
      <c r="G28" s="226"/>
      <c r="H28" s="268"/>
    </row>
    <row r="29" spans="1:8" customFormat="1">
      <c r="A29" s="285">
        <v>25</v>
      </c>
      <c r="B29" s="286" t="s">
        <v>209</v>
      </c>
      <c r="C29" s="286" t="s">
        <v>210</v>
      </c>
      <c r="D29" s="287">
        <v>4.6643518518518522E-2</v>
      </c>
      <c r="E29" s="288">
        <v>2</v>
      </c>
      <c r="F29" s="288">
        <v>29</v>
      </c>
      <c r="G29" s="226"/>
      <c r="H29" s="268"/>
    </row>
    <row r="30" spans="1:8" customFormat="1">
      <c r="A30" s="285">
        <v>26</v>
      </c>
      <c r="B30" s="286" t="s">
        <v>86</v>
      </c>
      <c r="C30" s="286" t="s">
        <v>87</v>
      </c>
      <c r="D30" s="287">
        <v>4.7546296296296302E-2</v>
      </c>
      <c r="E30" s="288">
        <v>3</v>
      </c>
      <c r="F30" s="288">
        <v>28</v>
      </c>
      <c r="G30" s="226"/>
      <c r="H30" s="268"/>
    </row>
    <row r="31" spans="1:8" customFormat="1">
      <c r="A31" s="281">
        <v>27</v>
      </c>
      <c r="B31" s="282" t="s">
        <v>182</v>
      </c>
      <c r="C31" s="282" t="s">
        <v>183</v>
      </c>
      <c r="D31" s="283">
        <v>4.780092592592592E-2</v>
      </c>
      <c r="E31" s="284">
        <v>6</v>
      </c>
      <c r="F31" s="284">
        <v>25</v>
      </c>
      <c r="G31" s="226"/>
      <c r="H31" s="268"/>
    </row>
    <row r="32" spans="1:8" customFormat="1">
      <c r="A32" s="285">
        <v>28</v>
      </c>
      <c r="B32" s="286" t="s">
        <v>105</v>
      </c>
      <c r="C32" s="286" t="s">
        <v>383</v>
      </c>
      <c r="D32" s="287">
        <v>4.7812500000000001E-2</v>
      </c>
      <c r="E32" s="288">
        <v>4</v>
      </c>
      <c r="F32" s="288">
        <v>27</v>
      </c>
      <c r="G32" s="226"/>
      <c r="H32" s="268"/>
    </row>
    <row r="33" spans="1:8" customFormat="1">
      <c r="A33" s="285">
        <v>29</v>
      </c>
      <c r="B33" s="286" t="s">
        <v>385</v>
      </c>
      <c r="C33" s="286" t="s">
        <v>386</v>
      </c>
      <c r="D33" s="287">
        <v>4.8078703703703707E-2</v>
      </c>
      <c r="E33" s="288">
        <v>5</v>
      </c>
      <c r="F33" s="288">
        <v>26</v>
      </c>
      <c r="G33" s="226"/>
      <c r="H33" s="268"/>
    </row>
    <row r="34" spans="1:8" customFormat="1">
      <c r="A34" s="285">
        <v>30</v>
      </c>
      <c r="B34" s="286" t="s">
        <v>233</v>
      </c>
      <c r="C34" s="286" t="s">
        <v>232</v>
      </c>
      <c r="D34" s="287">
        <v>4.8379629629629627E-2</v>
      </c>
      <c r="E34" s="288">
        <v>6</v>
      </c>
      <c r="F34" s="288">
        <v>25</v>
      </c>
      <c r="G34" s="226"/>
      <c r="H34" s="268"/>
    </row>
    <row r="35" spans="1:8" customFormat="1">
      <c r="A35" s="285">
        <v>31</v>
      </c>
      <c r="B35" s="286" t="s">
        <v>303</v>
      </c>
      <c r="C35" s="286" t="s">
        <v>302</v>
      </c>
      <c r="D35" s="287">
        <v>4.9178240740740738E-2</v>
      </c>
      <c r="E35" s="288">
        <v>7</v>
      </c>
      <c r="F35" s="288">
        <v>24</v>
      </c>
      <c r="G35" s="226"/>
      <c r="H35" s="268"/>
    </row>
    <row r="36" spans="1:8" customFormat="1">
      <c r="A36" s="285">
        <v>32</v>
      </c>
      <c r="B36" s="286" t="s">
        <v>387</v>
      </c>
      <c r="C36" s="286" t="s">
        <v>342</v>
      </c>
      <c r="D36" s="287">
        <v>5.2685185185185175E-2</v>
      </c>
      <c r="E36" s="288">
        <v>8</v>
      </c>
      <c r="F36" s="288">
        <v>23</v>
      </c>
      <c r="G36" s="226"/>
      <c r="H36" s="268"/>
    </row>
    <row r="37" spans="1:8" customFormat="1">
      <c r="A37" s="285">
        <v>33</v>
      </c>
      <c r="B37" s="286" t="s">
        <v>185</v>
      </c>
      <c r="C37" s="286" t="s">
        <v>237</v>
      </c>
      <c r="D37" s="287">
        <v>5.3055555555555557E-2</v>
      </c>
      <c r="E37" s="288">
        <v>9</v>
      </c>
      <c r="F37" s="288">
        <v>22</v>
      </c>
      <c r="G37" s="226"/>
      <c r="H37" s="26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S68"/>
  <sheetViews>
    <sheetView showGridLines="0" workbookViewId="0"/>
  </sheetViews>
  <sheetFormatPr defaultRowHeight="15"/>
  <cols>
    <col min="1" max="2" width="9.140625" style="299"/>
    <col min="3" max="3" width="11.28515625" style="299" bestFit="1" customWidth="1"/>
    <col min="4" max="4" width="9.140625" style="299"/>
    <col min="5" max="5" width="9.140625" style="371"/>
    <col min="6" max="6" width="9.140625" style="299"/>
    <col min="7" max="7" width="9.140625" style="379"/>
    <col min="8" max="8" width="9.140625" style="299"/>
    <col min="9" max="11" width="9.140625" style="379"/>
    <col min="12" max="12" width="9.140625" style="400"/>
    <col min="13" max="14" width="9.140625" style="390"/>
    <col min="15" max="15" width="10.28515625" style="392" bestFit="1" customWidth="1"/>
    <col min="16" max="16" width="12.7109375" style="299" bestFit="1" customWidth="1"/>
    <col min="17" max="17" width="9.5703125" style="299" bestFit="1" customWidth="1"/>
    <col min="18" max="16384" width="9.140625" style="299"/>
  </cols>
  <sheetData>
    <row r="1" spans="1:19" s="301" customFormat="1">
      <c r="A1" s="254" t="s">
        <v>528</v>
      </c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5"/>
      <c r="Q1" s="306"/>
      <c r="R1" s="383"/>
      <c r="S1" s="396"/>
    </row>
    <row r="2" spans="1:19" s="260" customFormat="1" ht="18">
      <c r="A2" s="259"/>
      <c r="D2" s="261"/>
      <c r="E2" s="370"/>
      <c r="G2" s="379"/>
      <c r="I2" s="379"/>
      <c r="J2" s="379"/>
      <c r="K2" s="379"/>
      <c r="L2" s="400"/>
      <c r="M2" s="350"/>
      <c r="N2" s="350"/>
      <c r="O2" s="253"/>
    </row>
    <row r="3" spans="1:19" s="260" customFormat="1" ht="18">
      <c r="A3" s="259"/>
      <c r="D3" s="261"/>
      <c r="E3" s="370"/>
      <c r="G3" s="379"/>
      <c r="I3" s="379"/>
      <c r="J3" s="379"/>
      <c r="K3" s="379"/>
      <c r="L3" s="400"/>
      <c r="M3" s="350"/>
      <c r="N3" s="350"/>
      <c r="O3" s="302" t="s">
        <v>590</v>
      </c>
      <c r="P3" s="301"/>
      <c r="Q3" s="301"/>
    </row>
    <row r="4" spans="1:19" s="260" customFormat="1">
      <c r="A4" s="262"/>
      <c r="D4" s="261"/>
      <c r="E4" s="370"/>
      <c r="G4" s="379"/>
      <c r="I4" s="379"/>
      <c r="J4" s="379"/>
      <c r="K4" s="379"/>
      <c r="L4" s="400"/>
      <c r="M4" s="350"/>
      <c r="N4" s="350"/>
      <c r="O4" s="302" t="s">
        <v>395</v>
      </c>
      <c r="P4" s="301"/>
      <c r="Q4" s="301"/>
    </row>
    <row r="5" spans="1:19" s="253" customFormat="1">
      <c r="A5" s="227" t="s">
        <v>218</v>
      </c>
      <c r="B5" s="251"/>
      <c r="C5" s="251"/>
      <c r="D5" s="252" t="s">
        <v>524</v>
      </c>
      <c r="E5" s="302" t="s">
        <v>524</v>
      </c>
      <c r="F5" s="252" t="s">
        <v>525</v>
      </c>
      <c r="G5" s="302" t="s">
        <v>525</v>
      </c>
      <c r="H5" s="252" t="s">
        <v>544</v>
      </c>
      <c r="I5" s="302" t="s">
        <v>544</v>
      </c>
      <c r="J5" s="252" t="s">
        <v>589</v>
      </c>
      <c r="K5" s="302" t="s">
        <v>589</v>
      </c>
      <c r="L5" s="302" t="s">
        <v>526</v>
      </c>
      <c r="M5" s="351"/>
      <c r="N5" s="351"/>
      <c r="O5" s="302" t="s">
        <v>396</v>
      </c>
      <c r="P5" s="300" t="s">
        <v>396</v>
      </c>
      <c r="Q5" s="300" t="s">
        <v>396</v>
      </c>
    </row>
    <row r="6" spans="1:19" s="253" customFormat="1">
      <c r="A6" s="254" t="s">
        <v>4</v>
      </c>
      <c r="B6" s="254" t="s">
        <v>6</v>
      </c>
      <c r="C6" s="254" t="s">
        <v>7</v>
      </c>
      <c r="D6" s="303" t="s">
        <v>4</v>
      </c>
      <c r="E6" s="302" t="s">
        <v>219</v>
      </c>
      <c r="F6" s="303" t="s">
        <v>4</v>
      </c>
      <c r="G6" s="302" t="s">
        <v>219</v>
      </c>
      <c r="H6" s="303" t="s">
        <v>4</v>
      </c>
      <c r="I6" s="302" t="s">
        <v>219</v>
      </c>
      <c r="J6" s="303" t="s">
        <v>4</v>
      </c>
      <c r="K6" s="302" t="s">
        <v>219</v>
      </c>
      <c r="L6" s="302" t="s">
        <v>219</v>
      </c>
      <c r="M6" s="255" t="s">
        <v>4</v>
      </c>
      <c r="N6" s="255" t="s">
        <v>220</v>
      </c>
      <c r="O6" s="302" t="s">
        <v>219</v>
      </c>
      <c r="P6" s="300" t="s">
        <v>397</v>
      </c>
      <c r="Q6" s="303" t="s">
        <v>220</v>
      </c>
    </row>
    <row r="7" spans="1:19" customFormat="1">
      <c r="A7" s="289">
        <v>1</v>
      </c>
      <c r="B7" s="290" t="s">
        <v>68</v>
      </c>
      <c r="C7" s="290" t="s">
        <v>77</v>
      </c>
      <c r="D7" s="292"/>
      <c r="E7" s="372"/>
      <c r="F7" s="292">
        <v>1</v>
      </c>
      <c r="G7" s="372">
        <v>6.875E-3</v>
      </c>
      <c r="H7" s="292"/>
      <c r="I7" s="372"/>
      <c r="J7" s="289"/>
      <c r="K7" s="372"/>
      <c r="L7" s="372">
        <f>+G7</f>
        <v>6.875E-3</v>
      </c>
      <c r="M7" s="352">
        <v>1</v>
      </c>
      <c r="N7" s="352">
        <v>30</v>
      </c>
      <c r="O7" s="393"/>
      <c r="P7" s="236"/>
      <c r="Q7" s="1"/>
      <c r="R7" s="1"/>
      <c r="S7" s="1"/>
    </row>
    <row r="8" spans="1:19" customFormat="1">
      <c r="A8" s="289">
        <v>2</v>
      </c>
      <c r="B8" s="290" t="s">
        <v>76</v>
      </c>
      <c r="C8" s="290" t="s">
        <v>77</v>
      </c>
      <c r="D8" s="292"/>
      <c r="E8" s="372"/>
      <c r="F8" s="292">
        <v>2</v>
      </c>
      <c r="G8" s="372">
        <v>7.2337962962962963E-3</v>
      </c>
      <c r="H8" s="292"/>
      <c r="I8" s="372"/>
      <c r="J8" s="289"/>
      <c r="K8" s="372"/>
      <c r="L8" s="372">
        <f>+G8</f>
        <v>7.2337962962962963E-3</v>
      </c>
      <c r="M8" s="352">
        <v>2</v>
      </c>
      <c r="N8" s="352">
        <v>29</v>
      </c>
      <c r="O8" s="393"/>
      <c r="P8" s="236"/>
      <c r="Q8" s="1"/>
      <c r="R8" s="380"/>
    </row>
    <row r="9" spans="1:19" customFormat="1">
      <c r="A9" s="289">
        <v>3</v>
      </c>
      <c r="B9" s="290" t="s">
        <v>266</v>
      </c>
      <c r="C9" s="290" t="s">
        <v>267</v>
      </c>
      <c r="D9" s="292"/>
      <c r="E9" s="372"/>
      <c r="F9" s="292"/>
      <c r="G9" s="372"/>
      <c r="H9" s="292">
        <v>1</v>
      </c>
      <c r="I9" s="372">
        <v>7.2569444444444443E-3</v>
      </c>
      <c r="J9" s="352">
        <v>1</v>
      </c>
      <c r="K9" s="372">
        <v>7.4884259259259262E-3</v>
      </c>
      <c r="L9" s="372">
        <f>+I9</f>
        <v>7.2569444444444443E-3</v>
      </c>
      <c r="M9" s="352">
        <v>3</v>
      </c>
      <c r="N9" s="352">
        <v>28</v>
      </c>
      <c r="O9" s="393">
        <v>2.4386574074074074E-2</v>
      </c>
      <c r="P9" s="236">
        <f>+K9/O9</f>
        <v>0.3070716658756526</v>
      </c>
      <c r="Q9" s="1">
        <v>85</v>
      </c>
      <c r="R9" s="380"/>
    </row>
    <row r="10" spans="1:19" customFormat="1">
      <c r="A10" s="289">
        <v>4</v>
      </c>
      <c r="B10" s="290" t="s">
        <v>329</v>
      </c>
      <c r="C10" s="290" t="s">
        <v>346</v>
      </c>
      <c r="D10" s="292">
        <v>1</v>
      </c>
      <c r="E10" s="372">
        <v>7.719907407407408E-3</v>
      </c>
      <c r="F10" s="292">
        <v>3</v>
      </c>
      <c r="G10" s="372">
        <v>7.3379629629629628E-3</v>
      </c>
      <c r="H10" s="292"/>
      <c r="I10" s="372"/>
      <c r="J10" s="289"/>
      <c r="K10" s="372"/>
      <c r="L10" s="372">
        <f>+G10</f>
        <v>7.3379629629629628E-3</v>
      </c>
      <c r="M10" s="352">
        <v>4</v>
      </c>
      <c r="N10" s="352">
        <v>27</v>
      </c>
      <c r="O10" s="393"/>
      <c r="P10" s="236"/>
    </row>
    <row r="11" spans="1:19" customFormat="1">
      <c r="A11" s="289">
        <v>5</v>
      </c>
      <c r="B11" s="290" t="s">
        <v>542</v>
      </c>
      <c r="C11" s="290" t="s">
        <v>144</v>
      </c>
      <c r="D11" s="292"/>
      <c r="E11" s="372"/>
      <c r="F11" s="292"/>
      <c r="G11" s="372"/>
      <c r="H11" s="292">
        <v>2</v>
      </c>
      <c r="I11" s="372">
        <v>7.743055555555556E-3</v>
      </c>
      <c r="J11" s="352">
        <v>2</v>
      </c>
      <c r="K11" s="372">
        <v>7.6504629629629631E-3</v>
      </c>
      <c r="L11" s="372">
        <f>+K11</f>
        <v>7.6504629629629631E-3</v>
      </c>
      <c r="M11" s="352">
        <v>5</v>
      </c>
      <c r="N11" s="352">
        <v>26</v>
      </c>
      <c r="O11" s="393">
        <v>2.7546296296296294E-2</v>
      </c>
      <c r="P11" s="236">
        <f>+K11/O11</f>
        <v>0.2777310924369748</v>
      </c>
      <c r="Q11" s="1">
        <v>96</v>
      </c>
      <c r="R11" s="1"/>
    </row>
    <row r="12" spans="1:19" customFormat="1">
      <c r="A12" s="289">
        <v>6</v>
      </c>
      <c r="B12" s="290" t="s">
        <v>130</v>
      </c>
      <c r="C12" s="290" t="s">
        <v>109</v>
      </c>
      <c r="D12" s="292"/>
      <c r="E12" s="372"/>
      <c r="F12" s="292">
        <v>4</v>
      </c>
      <c r="G12" s="372">
        <v>7.6736111111111111E-3</v>
      </c>
      <c r="H12" s="292"/>
      <c r="I12" s="372"/>
      <c r="J12" s="289"/>
      <c r="K12" s="372"/>
      <c r="L12" s="372">
        <f>+G12</f>
        <v>7.6736111111111111E-3</v>
      </c>
      <c r="M12" s="352">
        <v>6</v>
      </c>
      <c r="N12" s="352">
        <v>25</v>
      </c>
      <c r="O12" s="393"/>
      <c r="P12" s="236"/>
      <c r="Q12" s="1"/>
      <c r="R12" s="380"/>
      <c r="S12" s="1"/>
    </row>
    <row r="13" spans="1:19" customFormat="1">
      <c r="A13" s="263">
        <v>7</v>
      </c>
      <c r="B13" s="264" t="s">
        <v>98</v>
      </c>
      <c r="C13" s="264" t="s">
        <v>99</v>
      </c>
      <c r="D13" s="266">
        <v>2</v>
      </c>
      <c r="E13" s="373">
        <v>7.7546296296296287E-3</v>
      </c>
      <c r="F13" s="266">
        <v>5</v>
      </c>
      <c r="G13" s="373">
        <v>7.858796296296296E-3</v>
      </c>
      <c r="H13" s="266">
        <v>3</v>
      </c>
      <c r="I13" s="373">
        <v>7.8356481481481489E-3</v>
      </c>
      <c r="J13" s="353">
        <v>3</v>
      </c>
      <c r="K13" s="373">
        <v>7.8125E-3</v>
      </c>
      <c r="L13" s="373">
        <f>+E13</f>
        <v>7.7546296296296287E-3</v>
      </c>
      <c r="M13" s="353">
        <v>1</v>
      </c>
      <c r="N13" s="353">
        <v>30</v>
      </c>
      <c r="O13" s="393">
        <v>2.8668981481481479E-2</v>
      </c>
      <c r="P13" s="236">
        <f>+K13/O13</f>
        <v>0.27250706499798144</v>
      </c>
      <c r="Q13">
        <v>100</v>
      </c>
      <c r="R13" s="1"/>
    </row>
    <row r="14" spans="1:19" customFormat="1">
      <c r="A14" s="269">
        <v>8</v>
      </c>
      <c r="B14" s="270" t="s">
        <v>263</v>
      </c>
      <c r="C14" s="270" t="s">
        <v>264</v>
      </c>
      <c r="D14" s="272"/>
      <c r="E14" s="374"/>
      <c r="F14" s="272">
        <v>7</v>
      </c>
      <c r="G14" s="374">
        <v>7.9629629629629634E-3</v>
      </c>
      <c r="H14" s="272">
        <v>4</v>
      </c>
      <c r="I14" s="374">
        <v>7.8935185185185185E-3</v>
      </c>
      <c r="J14" s="384">
        <v>6</v>
      </c>
      <c r="K14" s="374">
        <v>8.518518518518519E-3</v>
      </c>
      <c r="L14" s="374">
        <f>+I14</f>
        <v>7.8935185185185185E-3</v>
      </c>
      <c r="M14" s="384">
        <v>1</v>
      </c>
      <c r="N14" s="384">
        <v>30</v>
      </c>
      <c r="O14" s="393">
        <v>2.8437500000000001E-2</v>
      </c>
      <c r="P14" s="236">
        <f>+K14/O14</f>
        <v>0.29955229955229956</v>
      </c>
      <c r="Q14" s="1">
        <v>86</v>
      </c>
      <c r="R14" s="380"/>
    </row>
    <row r="15" spans="1:19" customFormat="1">
      <c r="A15" s="263">
        <v>9</v>
      </c>
      <c r="B15" s="264" t="s">
        <v>56</v>
      </c>
      <c r="C15" s="264" t="s">
        <v>149</v>
      </c>
      <c r="D15" s="266"/>
      <c r="E15" s="373"/>
      <c r="F15" s="266">
        <v>6</v>
      </c>
      <c r="G15" s="373">
        <v>7.905092592592592E-3</v>
      </c>
      <c r="H15" s="266"/>
      <c r="I15" s="373"/>
      <c r="J15" s="263"/>
      <c r="K15" s="373"/>
      <c r="L15" s="373">
        <f>+G15</f>
        <v>7.905092592592592E-3</v>
      </c>
      <c r="M15" s="353">
        <v>2</v>
      </c>
      <c r="N15" s="353">
        <v>29</v>
      </c>
      <c r="O15" s="393"/>
      <c r="P15" s="236"/>
      <c r="Q15" s="1"/>
      <c r="R15" s="380"/>
    </row>
    <row r="16" spans="1:19" customFormat="1">
      <c r="A16" s="263">
        <v>10</v>
      </c>
      <c r="B16" s="264" t="s">
        <v>120</v>
      </c>
      <c r="C16" s="264" t="s">
        <v>121</v>
      </c>
      <c r="D16" s="266">
        <v>3</v>
      </c>
      <c r="E16" s="373">
        <v>7.951388888888888E-3</v>
      </c>
      <c r="F16" s="266"/>
      <c r="G16" s="373"/>
      <c r="H16" s="266">
        <v>5</v>
      </c>
      <c r="I16" s="373">
        <v>8.0439814814814818E-3</v>
      </c>
      <c r="J16" s="353">
        <v>4</v>
      </c>
      <c r="K16" s="373">
        <v>7.9745370370370369E-3</v>
      </c>
      <c r="L16" s="373">
        <f>+E16</f>
        <v>7.951388888888888E-3</v>
      </c>
      <c r="M16" s="353">
        <v>3</v>
      </c>
      <c r="N16" s="353">
        <v>28</v>
      </c>
      <c r="O16" s="393">
        <v>2.883101851851852E-2</v>
      </c>
      <c r="P16" s="236">
        <f>+K16/O16</f>
        <v>0.27659574468085107</v>
      </c>
      <c r="Q16" s="1">
        <v>98</v>
      </c>
      <c r="R16" s="1"/>
      <c r="S16" s="1"/>
    </row>
    <row r="17" spans="1:19" customFormat="1">
      <c r="A17" s="263">
        <v>11</v>
      </c>
      <c r="B17" s="264" t="s">
        <v>315</v>
      </c>
      <c r="C17" s="264" t="s">
        <v>316</v>
      </c>
      <c r="D17" s="266">
        <v>4</v>
      </c>
      <c r="E17" s="373">
        <v>7.9976851851851858E-3</v>
      </c>
      <c r="F17" s="266"/>
      <c r="G17" s="373"/>
      <c r="H17" s="266"/>
      <c r="I17" s="373"/>
      <c r="J17" s="263"/>
      <c r="K17" s="373"/>
      <c r="L17" s="373">
        <f>+E17</f>
        <v>7.9976851851851858E-3</v>
      </c>
      <c r="M17" s="353">
        <v>4</v>
      </c>
      <c r="N17" s="353">
        <v>27</v>
      </c>
      <c r="O17" s="253"/>
      <c r="R17" s="1"/>
      <c r="S17" s="1"/>
    </row>
    <row r="18" spans="1:19" customFormat="1">
      <c r="A18" s="263">
        <v>12</v>
      </c>
      <c r="B18" s="264" t="s">
        <v>58</v>
      </c>
      <c r="C18" s="264" t="s">
        <v>59</v>
      </c>
      <c r="D18" s="266"/>
      <c r="E18" s="373"/>
      <c r="F18" s="266">
        <v>8</v>
      </c>
      <c r="G18" s="373">
        <v>8.0439814814814818E-3</v>
      </c>
      <c r="H18" s="266">
        <v>6</v>
      </c>
      <c r="I18" s="373">
        <v>8.1018518518518514E-3</v>
      </c>
      <c r="J18" s="353">
        <v>5</v>
      </c>
      <c r="K18" s="373">
        <v>8.3796296296296292E-3</v>
      </c>
      <c r="L18" s="373">
        <f>+G18</f>
        <v>8.0439814814814818E-3</v>
      </c>
      <c r="M18" s="353">
        <v>5</v>
      </c>
      <c r="N18" s="353">
        <v>26</v>
      </c>
      <c r="O18" s="393">
        <v>2.855324074074074E-2</v>
      </c>
      <c r="P18" s="236">
        <f>+K18/O18</f>
        <v>0.29347385488447508</v>
      </c>
      <c r="Q18" s="1">
        <v>87</v>
      </c>
    </row>
    <row r="19" spans="1:19" customFormat="1">
      <c r="A19" s="263">
        <v>13</v>
      </c>
      <c r="B19" s="264" t="s">
        <v>223</v>
      </c>
      <c r="C19" s="264" t="s">
        <v>222</v>
      </c>
      <c r="D19" s="266"/>
      <c r="E19" s="373"/>
      <c r="F19" s="266"/>
      <c r="G19" s="373"/>
      <c r="H19" s="266">
        <v>7</v>
      </c>
      <c r="I19" s="373">
        <v>8.3449074074074085E-3</v>
      </c>
      <c r="J19" s="263"/>
      <c r="K19" s="373"/>
      <c r="L19" s="373">
        <f>+I19</f>
        <v>8.3449074074074085E-3</v>
      </c>
      <c r="M19" s="353">
        <v>6</v>
      </c>
      <c r="N19" s="353">
        <v>25</v>
      </c>
      <c r="O19" s="393"/>
      <c r="P19" s="236"/>
    </row>
    <row r="20" spans="1:19" s="1" customFormat="1">
      <c r="A20" s="273">
        <v>14</v>
      </c>
      <c r="B20" s="274" t="s">
        <v>60</v>
      </c>
      <c r="C20" s="274" t="s">
        <v>365</v>
      </c>
      <c r="D20" s="276"/>
      <c r="E20" s="375"/>
      <c r="F20" s="276">
        <v>9</v>
      </c>
      <c r="G20" s="375">
        <v>8.3449074074074085E-3</v>
      </c>
      <c r="H20" s="276"/>
      <c r="I20" s="375"/>
      <c r="J20" s="273"/>
      <c r="K20" s="375"/>
      <c r="L20" s="375">
        <f>+G20</f>
        <v>8.3449074074074085E-3</v>
      </c>
      <c r="M20" s="385">
        <v>1</v>
      </c>
      <c r="N20" s="385">
        <v>30</v>
      </c>
      <c r="O20" s="393"/>
      <c r="P20" s="236"/>
      <c r="R20"/>
      <c r="S20"/>
    </row>
    <row r="21" spans="1:19" customFormat="1">
      <c r="A21" s="269">
        <v>15</v>
      </c>
      <c r="B21" s="270" t="s">
        <v>122</v>
      </c>
      <c r="C21" s="270" t="s">
        <v>123</v>
      </c>
      <c r="D21" s="272"/>
      <c r="E21" s="374"/>
      <c r="F21" s="272"/>
      <c r="G21" s="374"/>
      <c r="H21" s="272">
        <v>8</v>
      </c>
      <c r="I21" s="374">
        <v>8.4953703703703701E-3</v>
      </c>
      <c r="J21" s="384">
        <v>7</v>
      </c>
      <c r="K21" s="374">
        <v>8.6226851851851846E-3</v>
      </c>
      <c r="L21" s="374">
        <f>+I21</f>
        <v>8.4953703703703701E-3</v>
      </c>
      <c r="M21" s="384">
        <v>2</v>
      </c>
      <c r="N21" s="384">
        <v>29</v>
      </c>
      <c r="O21" s="393">
        <v>2.988425925925926E-2</v>
      </c>
      <c r="P21" s="236">
        <f>+K21/O21</f>
        <v>0.28853601859024008</v>
      </c>
      <c r="Q21" s="1">
        <v>90</v>
      </c>
      <c r="R21" s="1"/>
      <c r="S21" s="1"/>
    </row>
    <row r="22" spans="1:19" customFormat="1">
      <c r="A22" s="269">
        <v>16</v>
      </c>
      <c r="B22" s="270" t="s">
        <v>68</v>
      </c>
      <c r="C22" s="270" t="s">
        <v>331</v>
      </c>
      <c r="D22" s="272">
        <v>5</v>
      </c>
      <c r="E22" s="374">
        <v>8.518518518518519E-3</v>
      </c>
      <c r="F22" s="272"/>
      <c r="G22" s="374"/>
      <c r="H22" s="272"/>
      <c r="I22" s="374"/>
      <c r="J22" s="269"/>
      <c r="K22" s="374"/>
      <c r="L22" s="374">
        <f>+E22</f>
        <v>8.518518518518519E-3</v>
      </c>
      <c r="M22" s="384">
        <v>3</v>
      </c>
      <c r="N22" s="384">
        <v>28</v>
      </c>
      <c r="O22" s="253"/>
      <c r="R22" s="1"/>
      <c r="S22" s="1"/>
    </row>
    <row r="23" spans="1:19" customFormat="1">
      <c r="A23" s="269">
        <v>17</v>
      </c>
      <c r="B23" s="270" t="s">
        <v>361</v>
      </c>
      <c r="C23" s="270" t="s">
        <v>362</v>
      </c>
      <c r="D23" s="272">
        <v>6</v>
      </c>
      <c r="E23" s="374">
        <v>8.6226851851851846E-3</v>
      </c>
      <c r="F23" s="272">
        <v>10</v>
      </c>
      <c r="G23" s="374">
        <v>8.611111111111111E-3</v>
      </c>
      <c r="H23" s="272"/>
      <c r="I23" s="374"/>
      <c r="J23" s="269"/>
      <c r="K23" s="374"/>
      <c r="L23" s="374">
        <f>+G23</f>
        <v>8.611111111111111E-3</v>
      </c>
      <c r="M23" s="384">
        <v>4</v>
      </c>
      <c r="N23" s="384">
        <v>27</v>
      </c>
      <c r="O23" s="393"/>
      <c r="P23" s="236"/>
      <c r="Q23" s="1"/>
    </row>
    <row r="24" spans="1:19" customFormat="1">
      <c r="A24" s="269">
        <v>18</v>
      </c>
      <c r="B24" s="270" t="s">
        <v>62</v>
      </c>
      <c r="C24" s="270" t="s">
        <v>89</v>
      </c>
      <c r="D24" s="272">
        <v>8</v>
      </c>
      <c r="E24" s="374">
        <v>8.6921296296296312E-3</v>
      </c>
      <c r="F24" s="272">
        <v>11</v>
      </c>
      <c r="G24" s="374">
        <v>8.6226851851851846E-3</v>
      </c>
      <c r="H24" s="272"/>
      <c r="I24" s="374"/>
      <c r="J24" s="269"/>
      <c r="K24" s="374"/>
      <c r="L24" s="374">
        <f>+G24</f>
        <v>8.6226851851851846E-3</v>
      </c>
      <c r="M24" s="384">
        <v>5</v>
      </c>
      <c r="N24" s="384">
        <v>26</v>
      </c>
      <c r="O24" s="393"/>
      <c r="P24" s="236"/>
      <c r="Q24" s="1"/>
      <c r="R24" s="1"/>
      <c r="S24" s="1"/>
    </row>
    <row r="25" spans="1:19" s="1" customFormat="1">
      <c r="A25" s="273">
        <v>19</v>
      </c>
      <c r="B25" s="274" t="s">
        <v>68</v>
      </c>
      <c r="C25" s="274" t="s">
        <v>69</v>
      </c>
      <c r="D25" s="276"/>
      <c r="E25" s="375"/>
      <c r="F25" s="276">
        <v>12</v>
      </c>
      <c r="G25" s="375">
        <v>8.6342592592592599E-3</v>
      </c>
      <c r="H25" s="276"/>
      <c r="I25" s="375"/>
      <c r="J25" s="273"/>
      <c r="K25" s="375"/>
      <c r="L25" s="375">
        <f>+G25</f>
        <v>8.6342592592592599E-3</v>
      </c>
      <c r="M25" s="385">
        <v>2</v>
      </c>
      <c r="N25" s="385">
        <v>29</v>
      </c>
      <c r="O25" s="393"/>
      <c r="P25" s="236"/>
      <c r="R25"/>
      <c r="S25"/>
    </row>
    <row r="26" spans="1:19">
      <c r="A26" s="269">
        <v>20</v>
      </c>
      <c r="B26" s="270" t="s">
        <v>126</v>
      </c>
      <c r="C26" s="270" t="s">
        <v>127</v>
      </c>
      <c r="D26" s="272">
        <v>9</v>
      </c>
      <c r="E26" s="374">
        <v>8.7152777777777784E-3</v>
      </c>
      <c r="F26" s="272"/>
      <c r="G26" s="374"/>
      <c r="H26" s="272"/>
      <c r="I26" s="374"/>
      <c r="J26" s="384">
        <v>8</v>
      </c>
      <c r="K26" s="374">
        <v>8.6458333333333335E-3</v>
      </c>
      <c r="L26" s="374">
        <f>+K26</f>
        <v>8.6458333333333335E-3</v>
      </c>
      <c r="M26" s="384">
        <v>6</v>
      </c>
      <c r="N26" s="384">
        <v>25</v>
      </c>
      <c r="O26" s="393">
        <v>3.0046296296296297E-2</v>
      </c>
      <c r="P26" s="236">
        <f>+K26/O26</f>
        <v>0.28775038520801233</v>
      </c>
      <c r="Q26" s="1">
        <v>91</v>
      </c>
      <c r="R26"/>
      <c r="S26"/>
    </row>
    <row r="27" spans="1:19" customFormat="1">
      <c r="A27" s="269">
        <v>21</v>
      </c>
      <c r="B27" s="270" t="s">
        <v>333</v>
      </c>
      <c r="C27" s="270" t="s">
        <v>334</v>
      </c>
      <c r="D27" s="272"/>
      <c r="E27" s="374"/>
      <c r="F27" s="272">
        <v>15</v>
      </c>
      <c r="G27" s="374">
        <v>8.8888888888888889E-3</v>
      </c>
      <c r="H27" s="272"/>
      <c r="I27" s="374"/>
      <c r="J27" s="384">
        <v>9</v>
      </c>
      <c r="K27" s="374">
        <v>8.6574074074074071E-3</v>
      </c>
      <c r="L27" s="374">
        <f>+K27</f>
        <v>8.6574074074074071E-3</v>
      </c>
      <c r="M27" s="384">
        <v>7</v>
      </c>
      <c r="N27" s="384">
        <v>24</v>
      </c>
      <c r="O27" s="393">
        <v>3.0150462962962962E-2</v>
      </c>
      <c r="P27" s="236">
        <f>+K27/O27</f>
        <v>0.2871401151631478</v>
      </c>
      <c r="Q27" s="1">
        <v>92</v>
      </c>
      <c r="R27" s="380"/>
    </row>
    <row r="28" spans="1:19" customFormat="1">
      <c r="A28" s="269">
        <v>22</v>
      </c>
      <c r="B28" s="270" t="s">
        <v>393</v>
      </c>
      <c r="C28" s="270" t="s">
        <v>169</v>
      </c>
      <c r="D28" s="272">
        <v>7</v>
      </c>
      <c r="E28" s="374">
        <v>8.6921296296296312E-3</v>
      </c>
      <c r="F28" s="272">
        <v>13</v>
      </c>
      <c r="G28" s="374">
        <v>8.7152777777777784E-3</v>
      </c>
      <c r="H28" s="272">
        <v>9</v>
      </c>
      <c r="I28" s="374">
        <v>8.6689814814814806E-3</v>
      </c>
      <c r="J28" s="269"/>
      <c r="K28" s="374"/>
      <c r="L28" s="374">
        <f>+I28</f>
        <v>8.6689814814814806E-3</v>
      </c>
      <c r="M28" s="384">
        <v>8</v>
      </c>
      <c r="N28" s="384">
        <v>23</v>
      </c>
      <c r="O28" s="393"/>
      <c r="P28" s="236"/>
      <c r="R28" s="380"/>
      <c r="S28" s="299"/>
    </row>
    <row r="29" spans="1:19" customFormat="1">
      <c r="A29" s="269">
        <v>23</v>
      </c>
      <c r="B29" s="270" t="s">
        <v>147</v>
      </c>
      <c r="C29" s="270" t="s">
        <v>148</v>
      </c>
      <c r="D29" s="272">
        <v>10</v>
      </c>
      <c r="E29" s="374">
        <v>8.7615740740740744E-3</v>
      </c>
      <c r="F29" s="272"/>
      <c r="G29" s="374"/>
      <c r="H29" s="272"/>
      <c r="I29" s="374"/>
      <c r="J29" s="269"/>
      <c r="K29" s="374"/>
      <c r="L29" s="374">
        <f>+E29</f>
        <v>8.7615740740740744E-3</v>
      </c>
      <c r="M29" s="384">
        <v>9</v>
      </c>
      <c r="N29" s="384">
        <v>22</v>
      </c>
      <c r="O29" s="253"/>
    </row>
    <row r="30" spans="1:19" s="1" customFormat="1">
      <c r="A30" s="273">
        <v>24</v>
      </c>
      <c r="B30" s="274" t="s">
        <v>259</v>
      </c>
      <c r="C30" s="274" t="s">
        <v>88</v>
      </c>
      <c r="D30" s="276">
        <v>11</v>
      </c>
      <c r="E30" s="375">
        <v>8.9930555555555545E-3</v>
      </c>
      <c r="F30" s="276"/>
      <c r="G30" s="375"/>
      <c r="H30" s="276"/>
      <c r="I30" s="375"/>
      <c r="J30" s="385">
        <v>10</v>
      </c>
      <c r="K30" s="375">
        <v>8.7615740740740744E-3</v>
      </c>
      <c r="L30" s="375">
        <f>+K30</f>
        <v>8.7615740740740744E-3</v>
      </c>
      <c r="M30" s="385">
        <v>3</v>
      </c>
      <c r="N30" s="385">
        <v>28</v>
      </c>
      <c r="O30" s="393">
        <v>3.1851851851851853E-2</v>
      </c>
      <c r="P30" s="236">
        <f>+K30/O30</f>
        <v>0.27507267441860467</v>
      </c>
      <c r="Q30" s="1">
        <v>99</v>
      </c>
      <c r="R30"/>
      <c r="S30"/>
    </row>
    <row r="31" spans="1:19" s="1" customFormat="1">
      <c r="A31" s="269">
        <v>25</v>
      </c>
      <c r="B31" s="270" t="s">
        <v>78</v>
      </c>
      <c r="C31" s="270" t="s">
        <v>79</v>
      </c>
      <c r="D31" s="272"/>
      <c r="E31" s="374"/>
      <c r="F31" s="272">
        <v>14</v>
      </c>
      <c r="G31" s="374">
        <v>8.8541666666666664E-3</v>
      </c>
      <c r="H31" s="272">
        <v>10</v>
      </c>
      <c r="I31" s="374">
        <v>8.8078703703703704E-3</v>
      </c>
      <c r="J31" s="269"/>
      <c r="K31" s="374"/>
      <c r="L31" s="374">
        <f>+I31</f>
        <v>8.8078703703703704E-3</v>
      </c>
      <c r="M31" s="384">
        <v>10</v>
      </c>
      <c r="N31" s="384">
        <v>21</v>
      </c>
      <c r="O31" s="393"/>
      <c r="P31" s="236"/>
      <c r="Q31"/>
      <c r="R31" s="380"/>
    </row>
    <row r="32" spans="1:19" customFormat="1">
      <c r="A32" s="269">
        <v>26</v>
      </c>
      <c r="B32" s="270" t="s">
        <v>105</v>
      </c>
      <c r="C32" s="270" t="s">
        <v>254</v>
      </c>
      <c r="D32" s="272">
        <v>13</v>
      </c>
      <c r="E32" s="374">
        <v>9.3402777777777772E-3</v>
      </c>
      <c r="F32" s="272"/>
      <c r="G32" s="374"/>
      <c r="H32" s="272">
        <v>11</v>
      </c>
      <c r="I32" s="374">
        <v>8.819444444444444E-3</v>
      </c>
      <c r="J32" s="269"/>
      <c r="K32" s="374"/>
      <c r="L32" s="374">
        <f>+I32</f>
        <v>8.819444444444444E-3</v>
      </c>
      <c r="M32" s="384">
        <v>11</v>
      </c>
      <c r="N32" s="384">
        <v>20</v>
      </c>
      <c r="O32" s="393"/>
      <c r="P32" s="236"/>
      <c r="R32" s="1"/>
      <c r="S32" s="1"/>
    </row>
    <row r="33" spans="1:19" s="409" customFormat="1">
      <c r="A33" s="277">
        <v>27</v>
      </c>
      <c r="B33" s="278" t="s">
        <v>443</v>
      </c>
      <c r="C33" s="278" t="s">
        <v>195</v>
      </c>
      <c r="D33" s="280"/>
      <c r="E33" s="376"/>
      <c r="F33" s="280">
        <v>16</v>
      </c>
      <c r="G33" s="376">
        <v>9.2245370370370363E-3</v>
      </c>
      <c r="H33" s="280"/>
      <c r="I33" s="376"/>
      <c r="J33" s="386">
        <v>11</v>
      </c>
      <c r="K33" s="376">
        <v>8.8425925925925911E-3</v>
      </c>
      <c r="L33" s="376">
        <f>+K33</f>
        <v>8.8425925925925911E-3</v>
      </c>
      <c r="M33" s="386">
        <v>1</v>
      </c>
      <c r="N33" s="386">
        <v>30</v>
      </c>
      <c r="O33" s="393">
        <v>3.172453703703703E-2</v>
      </c>
      <c r="P33" s="236">
        <f>+K33/O33</f>
        <v>0.27873039036847869</v>
      </c>
      <c r="Q33" s="1">
        <v>95</v>
      </c>
      <c r="R33"/>
      <c r="S33"/>
    </row>
    <row r="34" spans="1:19" s="1" customFormat="1">
      <c r="A34" s="413">
        <v>28</v>
      </c>
      <c r="B34" s="410" t="s">
        <v>58</v>
      </c>
      <c r="C34" s="409" t="s">
        <v>570</v>
      </c>
      <c r="D34" s="409"/>
      <c r="E34" s="409"/>
      <c r="F34" s="409"/>
      <c r="G34" s="379"/>
      <c r="H34" s="409"/>
      <c r="I34" s="379"/>
      <c r="J34" s="411">
        <v>12</v>
      </c>
      <c r="K34" s="379">
        <v>9.0393518518518522E-3</v>
      </c>
      <c r="L34" s="400">
        <f>+K34</f>
        <v>9.0393518518518522E-3</v>
      </c>
      <c r="M34" s="411"/>
      <c r="N34" s="411"/>
      <c r="O34" s="412"/>
      <c r="P34" s="236"/>
      <c r="Q34" s="409"/>
      <c r="R34" s="409"/>
      <c r="S34" s="409"/>
    </row>
    <row r="35" spans="1:19" customFormat="1">
      <c r="A35" s="273">
        <v>29</v>
      </c>
      <c r="B35" s="274" t="s">
        <v>117</v>
      </c>
      <c r="C35" s="274" t="s">
        <v>256</v>
      </c>
      <c r="D35" s="276">
        <v>12</v>
      </c>
      <c r="E35" s="375">
        <v>9.1550925925925931E-3</v>
      </c>
      <c r="F35" s="276"/>
      <c r="G35" s="375"/>
      <c r="H35" s="276"/>
      <c r="I35" s="375"/>
      <c r="J35" s="273"/>
      <c r="K35" s="375"/>
      <c r="L35" s="375">
        <f>+E35</f>
        <v>9.1550925925925931E-3</v>
      </c>
      <c r="M35" s="385">
        <v>4</v>
      </c>
      <c r="N35" s="385">
        <v>27</v>
      </c>
      <c r="O35" s="253"/>
      <c r="P35" s="1"/>
      <c r="Q35" s="1"/>
    </row>
    <row r="36" spans="1:19" customFormat="1">
      <c r="A36" s="277">
        <v>30</v>
      </c>
      <c r="B36" s="278" t="s">
        <v>135</v>
      </c>
      <c r="C36" s="278" t="s">
        <v>67</v>
      </c>
      <c r="D36" s="280"/>
      <c r="E36" s="376"/>
      <c r="F36" s="280"/>
      <c r="G36" s="376"/>
      <c r="H36" s="280">
        <v>12</v>
      </c>
      <c r="I36" s="376">
        <v>9.4907407407407406E-3</v>
      </c>
      <c r="J36" s="386">
        <v>15</v>
      </c>
      <c r="K36" s="376">
        <v>1.03125E-2</v>
      </c>
      <c r="L36" s="376">
        <f>+I36</f>
        <v>9.4907407407407406E-3</v>
      </c>
      <c r="M36" s="386">
        <v>2</v>
      </c>
      <c r="N36" s="386">
        <v>29</v>
      </c>
      <c r="O36" s="393">
        <v>3.5370370370370365E-2</v>
      </c>
      <c r="P36" s="236">
        <f>+K36/O36</f>
        <v>0.29155759162303674</v>
      </c>
      <c r="Q36" s="1">
        <v>88</v>
      </c>
      <c r="R36" s="299"/>
      <c r="S36" s="299"/>
    </row>
    <row r="37" spans="1:19" s="1" customFormat="1">
      <c r="A37" s="277">
        <v>31</v>
      </c>
      <c r="B37" s="278" t="s">
        <v>120</v>
      </c>
      <c r="C37" s="278" t="s">
        <v>226</v>
      </c>
      <c r="D37" s="280"/>
      <c r="E37" s="376"/>
      <c r="F37" s="280"/>
      <c r="G37" s="376"/>
      <c r="H37" s="280">
        <v>13</v>
      </c>
      <c r="I37" s="376">
        <v>9.5023148148148159E-3</v>
      </c>
      <c r="J37" s="277"/>
      <c r="K37" s="376"/>
      <c r="L37" s="376">
        <f>+I37</f>
        <v>9.5023148148148159E-3</v>
      </c>
      <c r="M37" s="386">
        <v>3</v>
      </c>
      <c r="N37" s="386">
        <v>28</v>
      </c>
      <c r="O37" s="393"/>
      <c r="P37" s="236"/>
      <c r="Q37"/>
      <c r="R37" s="299"/>
      <c r="S37" s="299"/>
    </row>
    <row r="38" spans="1:19" s="1" customFormat="1">
      <c r="A38" s="281">
        <v>32</v>
      </c>
      <c r="B38" s="282" t="s">
        <v>246</v>
      </c>
      <c r="C38" s="282" t="s">
        <v>394</v>
      </c>
      <c r="D38" s="284">
        <v>17</v>
      </c>
      <c r="E38" s="377">
        <v>1.0092592592592592E-2</v>
      </c>
      <c r="F38" s="284"/>
      <c r="G38" s="377"/>
      <c r="H38" s="284"/>
      <c r="I38" s="377"/>
      <c r="J38" s="387">
        <v>13</v>
      </c>
      <c r="K38" s="377">
        <v>9.7685185185185184E-3</v>
      </c>
      <c r="L38" s="377">
        <f>+K38</f>
        <v>9.7685185185185184E-3</v>
      </c>
      <c r="M38" s="387">
        <v>1</v>
      </c>
      <c r="N38" s="387">
        <v>30</v>
      </c>
      <c r="O38" s="393">
        <v>3.408564814814815E-2</v>
      </c>
      <c r="P38" s="236">
        <f>+K38/O38</f>
        <v>0.2865874363327674</v>
      </c>
      <c r="Q38" s="1">
        <v>93</v>
      </c>
      <c r="R38"/>
      <c r="S38"/>
    </row>
    <row r="39" spans="1:19" customFormat="1">
      <c r="A39" s="277">
        <v>33</v>
      </c>
      <c r="B39" s="278" t="s">
        <v>199</v>
      </c>
      <c r="C39" s="278" t="s">
        <v>138</v>
      </c>
      <c r="D39" s="280">
        <v>14</v>
      </c>
      <c r="E39" s="376">
        <v>9.8032407407407408E-3</v>
      </c>
      <c r="F39" s="280"/>
      <c r="G39" s="376"/>
      <c r="H39" s="280"/>
      <c r="I39" s="376"/>
      <c r="J39" s="277"/>
      <c r="K39" s="376"/>
      <c r="L39" s="376">
        <f>+E39</f>
        <v>9.8032407407407408E-3</v>
      </c>
      <c r="M39" s="386">
        <v>4</v>
      </c>
      <c r="N39" s="386">
        <v>27</v>
      </c>
      <c r="O39" s="253"/>
      <c r="P39" s="1"/>
      <c r="Q39" s="1"/>
      <c r="R39" s="1"/>
      <c r="S39" s="1"/>
    </row>
    <row r="40" spans="1:19" customFormat="1">
      <c r="A40" s="277">
        <v>34</v>
      </c>
      <c r="B40" s="278" t="s">
        <v>54</v>
      </c>
      <c r="C40" s="278" t="s">
        <v>55</v>
      </c>
      <c r="D40" s="280">
        <v>15</v>
      </c>
      <c r="E40" s="376">
        <v>1.0011574074074074E-2</v>
      </c>
      <c r="F40" s="280"/>
      <c r="G40" s="376"/>
      <c r="H40" s="280"/>
      <c r="I40" s="376"/>
      <c r="J40" s="277"/>
      <c r="K40" s="376"/>
      <c r="L40" s="376">
        <f>+E40</f>
        <v>1.0011574074074074E-2</v>
      </c>
      <c r="M40" s="386">
        <v>5</v>
      </c>
      <c r="N40" s="386">
        <v>26</v>
      </c>
      <c r="O40" s="253"/>
      <c r="P40" s="1"/>
      <c r="Q40" s="1"/>
    </row>
    <row r="41" spans="1:19" customFormat="1">
      <c r="A41" s="277">
        <v>35</v>
      </c>
      <c r="B41" s="278" t="s">
        <v>102</v>
      </c>
      <c r="C41" s="278" t="s">
        <v>254</v>
      </c>
      <c r="D41" s="280">
        <v>16</v>
      </c>
      <c r="E41" s="376">
        <v>1.005787037037037E-2</v>
      </c>
      <c r="F41" s="280"/>
      <c r="G41" s="376"/>
      <c r="H41" s="280">
        <v>15</v>
      </c>
      <c r="I41" s="376">
        <v>1.0358796296296295E-2</v>
      </c>
      <c r="J41" s="386">
        <v>16</v>
      </c>
      <c r="K41" s="376">
        <v>1.0416666666666666E-2</v>
      </c>
      <c r="L41" s="376">
        <f>+E41</f>
        <v>1.005787037037037E-2</v>
      </c>
      <c r="M41" s="386">
        <v>6</v>
      </c>
      <c r="N41" s="386">
        <v>25</v>
      </c>
      <c r="O41" s="393">
        <v>3.5833333333333335E-2</v>
      </c>
      <c r="P41" s="236">
        <f>+K41/O41</f>
        <v>0.29069767441860461</v>
      </c>
      <c r="Q41" s="1">
        <v>89</v>
      </c>
      <c r="R41" s="380"/>
      <c r="S41" s="299"/>
    </row>
    <row r="42" spans="1:19" customFormat="1">
      <c r="A42" s="281">
        <v>36</v>
      </c>
      <c r="B42" s="282" t="s">
        <v>297</v>
      </c>
      <c r="C42" s="282" t="s">
        <v>75</v>
      </c>
      <c r="D42" s="284"/>
      <c r="E42" s="377"/>
      <c r="F42" s="284">
        <v>21</v>
      </c>
      <c r="G42" s="377">
        <v>1.0671296296296297E-2</v>
      </c>
      <c r="H42" s="284">
        <v>16</v>
      </c>
      <c r="I42" s="377">
        <v>1.0601851851851854E-2</v>
      </c>
      <c r="J42" s="387">
        <v>14</v>
      </c>
      <c r="K42" s="377">
        <v>1.0092592592592592E-2</v>
      </c>
      <c r="L42" s="377">
        <f>+K42</f>
        <v>1.0092592592592592E-2</v>
      </c>
      <c r="M42" s="387">
        <v>2</v>
      </c>
      <c r="N42" s="387">
        <v>29</v>
      </c>
      <c r="O42" s="393">
        <v>3.5810185185185188E-2</v>
      </c>
      <c r="P42" s="236">
        <f>+K42/O42</f>
        <v>0.2818358112475759</v>
      </c>
      <c r="Q42" s="1">
        <v>94</v>
      </c>
    </row>
    <row r="43" spans="1:19" customFormat="1">
      <c r="A43" s="277">
        <v>37</v>
      </c>
      <c r="B43" s="278" t="s">
        <v>443</v>
      </c>
      <c r="C43" s="278" t="s">
        <v>139</v>
      </c>
      <c r="D43" s="280"/>
      <c r="E43" s="376"/>
      <c r="F43" s="280">
        <v>17</v>
      </c>
      <c r="G43" s="376">
        <v>1.0162037037037037E-2</v>
      </c>
      <c r="H43" s="280">
        <v>14</v>
      </c>
      <c r="I43" s="376">
        <v>1.0219907407407408E-2</v>
      </c>
      <c r="J43" s="277"/>
      <c r="K43" s="376"/>
      <c r="L43" s="376">
        <f>+G43</f>
        <v>1.0162037037037037E-2</v>
      </c>
      <c r="M43" s="386">
        <v>7</v>
      </c>
      <c r="N43" s="386">
        <v>24</v>
      </c>
      <c r="O43" s="393"/>
      <c r="P43" s="236"/>
    </row>
    <row r="44" spans="1:19" s="1" customFormat="1">
      <c r="A44" s="281">
        <v>38</v>
      </c>
      <c r="B44" s="282" t="s">
        <v>257</v>
      </c>
      <c r="C44" s="282" t="s">
        <v>377</v>
      </c>
      <c r="D44" s="284"/>
      <c r="E44" s="377"/>
      <c r="F44" s="284">
        <v>18</v>
      </c>
      <c r="G44" s="377">
        <v>1.019675925925926E-2</v>
      </c>
      <c r="H44" s="284"/>
      <c r="I44" s="377"/>
      <c r="J44" s="281"/>
      <c r="K44" s="377"/>
      <c r="L44" s="377">
        <f>+G44</f>
        <v>1.019675925925926E-2</v>
      </c>
      <c r="M44" s="387">
        <v>3</v>
      </c>
      <c r="N44" s="387">
        <v>28</v>
      </c>
      <c r="O44" s="393"/>
      <c r="P44" s="236"/>
      <c r="R44"/>
      <c r="S44"/>
    </row>
    <row r="45" spans="1:19" s="1" customFormat="1">
      <c r="A45" s="281">
        <v>39</v>
      </c>
      <c r="B45" s="282" t="s">
        <v>187</v>
      </c>
      <c r="C45" s="282" t="s">
        <v>92</v>
      </c>
      <c r="D45" s="284">
        <v>18</v>
      </c>
      <c r="E45" s="377">
        <v>1.0358796296296295E-2</v>
      </c>
      <c r="F45" s="284">
        <v>19</v>
      </c>
      <c r="G45" s="377">
        <v>1.0243055555555556E-2</v>
      </c>
      <c r="H45" s="284">
        <v>17</v>
      </c>
      <c r="I45" s="377">
        <v>1.0671296296296297E-2</v>
      </c>
      <c r="J45" s="281"/>
      <c r="K45" s="377"/>
      <c r="L45" s="377">
        <f>+G45</f>
        <v>1.0243055555555556E-2</v>
      </c>
      <c r="M45" s="387">
        <v>4</v>
      </c>
      <c r="N45" s="387">
        <v>27</v>
      </c>
      <c r="O45" s="393"/>
      <c r="P45" s="236"/>
      <c r="Q45"/>
      <c r="R45"/>
      <c r="S45"/>
    </row>
    <row r="46" spans="1:19" customFormat="1">
      <c r="A46" s="381">
        <v>40</v>
      </c>
      <c r="B46" s="382" t="s">
        <v>175</v>
      </c>
      <c r="C46" s="382" t="s">
        <v>523</v>
      </c>
      <c r="D46" s="380"/>
      <c r="E46" s="383"/>
      <c r="F46" s="380">
        <v>20</v>
      </c>
      <c r="G46" s="379">
        <v>1.0671296296296297E-2</v>
      </c>
      <c r="H46" s="380"/>
      <c r="I46" s="379"/>
      <c r="J46" s="381"/>
      <c r="K46" s="400"/>
      <c r="L46" s="400">
        <f>+G46</f>
        <v>1.0671296296296297E-2</v>
      </c>
      <c r="M46" s="388"/>
      <c r="N46" s="388"/>
      <c r="O46" s="253"/>
      <c r="P46" s="1"/>
      <c r="Q46" s="1"/>
    </row>
    <row r="47" spans="1:19">
      <c r="A47" s="285">
        <v>41</v>
      </c>
      <c r="B47" s="286" t="s">
        <v>341</v>
      </c>
      <c r="C47" s="286" t="s">
        <v>342</v>
      </c>
      <c r="D47" s="288"/>
      <c r="E47" s="378"/>
      <c r="F47" s="288">
        <v>22</v>
      </c>
      <c r="G47" s="378">
        <v>1.1597222222222222E-2</v>
      </c>
      <c r="H47" s="288"/>
      <c r="I47" s="378"/>
      <c r="J47" s="285"/>
      <c r="K47" s="401"/>
      <c r="L47" s="401">
        <f>+G47</f>
        <v>1.1597222222222222E-2</v>
      </c>
      <c r="M47" s="389">
        <v>1</v>
      </c>
      <c r="N47" s="389">
        <v>30</v>
      </c>
      <c r="O47" s="393"/>
      <c r="P47" s="236"/>
      <c r="Q47" s="1"/>
      <c r="R47"/>
      <c r="S47"/>
    </row>
    <row r="48" spans="1:19" customFormat="1">
      <c r="A48" s="285">
        <v>42</v>
      </c>
      <c r="B48" s="286" t="s">
        <v>86</v>
      </c>
      <c r="C48" s="286" t="s">
        <v>87</v>
      </c>
      <c r="D48" s="288"/>
      <c r="E48" s="378"/>
      <c r="F48" s="288"/>
      <c r="G48" s="378"/>
      <c r="H48" s="288"/>
      <c r="I48" s="378"/>
      <c r="J48" s="389">
        <v>17</v>
      </c>
      <c r="K48" s="401">
        <v>1.1724537037037035E-2</v>
      </c>
      <c r="L48" s="401">
        <f>K48</f>
        <v>1.1724537037037035E-2</v>
      </c>
      <c r="M48" s="389">
        <v>2</v>
      </c>
      <c r="N48" s="389">
        <v>29</v>
      </c>
      <c r="O48" s="393">
        <v>4.2314814814814812E-2</v>
      </c>
      <c r="P48" s="236">
        <f>+K48/O48</f>
        <v>0.27707877461706781</v>
      </c>
      <c r="Q48" s="1">
        <v>97</v>
      </c>
    </row>
    <row r="49" spans="1:19" customFormat="1">
      <c r="A49" s="285">
        <v>43</v>
      </c>
      <c r="B49" s="286" t="s">
        <v>58</v>
      </c>
      <c r="C49" s="286" t="s">
        <v>134</v>
      </c>
      <c r="D49" s="288">
        <v>19</v>
      </c>
      <c r="E49" s="378">
        <v>1.1770833333333333E-2</v>
      </c>
      <c r="F49" s="288"/>
      <c r="G49" s="378"/>
      <c r="H49" s="288"/>
      <c r="I49" s="378"/>
      <c r="J49" s="285"/>
      <c r="K49" s="401"/>
      <c r="L49" s="401">
        <f>+E49</f>
        <v>1.1770833333333333E-2</v>
      </c>
      <c r="M49" s="389">
        <v>3</v>
      </c>
      <c r="N49" s="389">
        <v>28</v>
      </c>
      <c r="O49" s="253"/>
    </row>
    <row r="50" spans="1:19" s="1" customFormat="1">
      <c r="A50" s="281">
        <v>44</v>
      </c>
      <c r="B50" s="282" t="s">
        <v>132</v>
      </c>
      <c r="C50" s="282" t="s">
        <v>133</v>
      </c>
      <c r="D50" s="284"/>
      <c r="E50" s="377"/>
      <c r="F50" s="284"/>
      <c r="G50" s="377"/>
      <c r="H50" s="284">
        <v>18</v>
      </c>
      <c r="I50" s="377">
        <v>1.2511574074074073E-2</v>
      </c>
      <c r="J50" s="281"/>
      <c r="K50" s="377"/>
      <c r="L50" s="377">
        <f>+I50</f>
        <v>1.2511574074074073E-2</v>
      </c>
      <c r="M50" s="387">
        <v>5</v>
      </c>
      <c r="N50" s="387">
        <v>26</v>
      </c>
      <c r="O50" s="393"/>
      <c r="P50" s="236"/>
      <c r="Q50"/>
      <c r="R50" s="380"/>
      <c r="S50"/>
    </row>
    <row r="51" spans="1:19" customFormat="1">
      <c r="A51" s="285">
        <v>45</v>
      </c>
      <c r="B51" s="286" t="s">
        <v>303</v>
      </c>
      <c r="C51" s="286" t="s">
        <v>302</v>
      </c>
      <c r="D51" s="288">
        <v>20</v>
      </c>
      <c r="E51" s="378">
        <v>1.2534722222222223E-2</v>
      </c>
      <c r="F51" s="288"/>
      <c r="G51" s="378"/>
      <c r="H51" s="288"/>
      <c r="I51" s="378"/>
      <c r="J51" s="285"/>
      <c r="K51" s="401"/>
      <c r="L51" s="401">
        <f>+E51</f>
        <v>1.2534722222222223E-2</v>
      </c>
      <c r="M51" s="389">
        <v>4</v>
      </c>
      <c r="N51" s="389">
        <v>27</v>
      </c>
      <c r="O51" s="253"/>
    </row>
    <row r="52" spans="1:19" customFormat="1">
      <c r="A52" s="285">
        <v>46</v>
      </c>
      <c r="B52" s="286" t="s">
        <v>313</v>
      </c>
      <c r="C52" s="286" t="s">
        <v>80</v>
      </c>
      <c r="D52" s="288"/>
      <c r="E52" s="378"/>
      <c r="F52" s="288"/>
      <c r="G52" s="378"/>
      <c r="H52" s="288">
        <v>19</v>
      </c>
      <c r="I52" s="378">
        <v>1.275462962962963E-2</v>
      </c>
      <c r="J52" s="285"/>
      <c r="K52" s="401"/>
      <c r="L52" s="401">
        <f>+I52</f>
        <v>1.275462962962963E-2</v>
      </c>
      <c r="M52" s="389">
        <v>5</v>
      </c>
      <c r="N52" s="389">
        <v>26</v>
      </c>
      <c r="O52" s="393"/>
      <c r="P52" s="236"/>
    </row>
    <row r="53" spans="1:19" customFormat="1">
      <c r="A53" s="285">
        <v>47</v>
      </c>
      <c r="B53" s="286" t="s">
        <v>185</v>
      </c>
      <c r="C53" s="286" t="s">
        <v>237</v>
      </c>
      <c r="D53" s="288"/>
      <c r="E53" s="378"/>
      <c r="F53" s="288">
        <v>23</v>
      </c>
      <c r="G53" s="378">
        <v>1.2766203703703703E-2</v>
      </c>
      <c r="H53" s="288"/>
      <c r="I53" s="378"/>
      <c r="J53" s="285"/>
      <c r="K53" s="401"/>
      <c r="L53" s="401">
        <f>+G53</f>
        <v>1.2766203703703703E-2</v>
      </c>
      <c r="M53" s="389">
        <v>6</v>
      </c>
      <c r="N53" s="389">
        <v>25</v>
      </c>
      <c r="O53" s="393"/>
      <c r="P53" s="236"/>
      <c r="Q53" s="1"/>
    </row>
    <row r="57" spans="1:19">
      <c r="J57" s="299"/>
    </row>
    <row r="58" spans="1:19">
      <c r="J58" s="299"/>
    </row>
    <row r="59" spans="1:19">
      <c r="J59" s="299"/>
    </row>
    <row r="60" spans="1:19">
      <c r="J60" s="299"/>
    </row>
    <row r="61" spans="1:19">
      <c r="J61" s="299"/>
    </row>
    <row r="62" spans="1:19">
      <c r="J62" s="299"/>
    </row>
    <row r="63" spans="1:19">
      <c r="J63" s="299"/>
    </row>
    <row r="64" spans="1:19">
      <c r="J64" s="299"/>
    </row>
    <row r="65" spans="10:10">
      <c r="J65" s="299"/>
    </row>
    <row r="66" spans="10:10">
      <c r="J66" s="299"/>
    </row>
    <row r="67" spans="10:10">
      <c r="J67" s="299"/>
    </row>
    <row r="68" spans="10:10">
      <c r="J68" s="29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71"/>
  <sheetViews>
    <sheetView showGridLines="0" workbookViewId="0"/>
  </sheetViews>
  <sheetFormatPr defaultRowHeight="15"/>
  <cols>
    <col min="1" max="1" width="9.140625" style="232" customWidth="1"/>
    <col min="2" max="2" width="10.7109375" bestFit="1" customWidth="1"/>
    <col min="3" max="3" width="16.7109375" bestFit="1" customWidth="1"/>
    <col min="4" max="4" width="9.140625" style="248" customWidth="1"/>
    <col min="5" max="6" width="9.140625" customWidth="1"/>
    <col min="7" max="7" width="9.5703125" customWidth="1"/>
    <col min="8" max="8" width="12.7109375" customWidth="1"/>
    <col min="9" max="10" width="9.5703125" bestFit="1" customWidth="1"/>
  </cols>
  <sheetData>
    <row r="1" spans="1:10" s="260" customFormat="1" ht="18">
      <c r="A1" s="259" t="s">
        <v>419</v>
      </c>
      <c r="D1" s="261"/>
    </row>
    <row r="2" spans="1:10" s="260" customFormat="1" ht="18">
      <c r="A2" s="259"/>
      <c r="D2" s="261"/>
    </row>
    <row r="3" spans="1:10" s="260" customFormat="1" ht="18">
      <c r="A3" s="259"/>
      <c r="D3" s="261"/>
      <c r="G3" s="300" t="s">
        <v>398</v>
      </c>
      <c r="H3" s="301"/>
      <c r="I3" s="301"/>
      <c r="J3" s="300" t="s">
        <v>33</v>
      </c>
    </row>
    <row r="4" spans="1:10" s="260" customFormat="1">
      <c r="A4" s="262"/>
      <c r="D4" s="261"/>
      <c r="G4" s="302" t="s">
        <v>395</v>
      </c>
      <c r="H4" s="301"/>
      <c r="I4" s="301"/>
      <c r="J4" s="302" t="s">
        <v>395</v>
      </c>
    </row>
    <row r="5" spans="1:10" s="253" customFormat="1">
      <c r="A5" s="227" t="s">
        <v>218</v>
      </c>
      <c r="B5" s="251"/>
      <c r="C5" s="251"/>
      <c r="D5" s="252"/>
      <c r="G5" s="302" t="s">
        <v>396</v>
      </c>
      <c r="H5" s="300" t="s">
        <v>396</v>
      </c>
      <c r="I5" s="300" t="s">
        <v>396</v>
      </c>
      <c r="J5" s="302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02" t="s">
        <v>219</v>
      </c>
      <c r="H6" s="300" t="s">
        <v>397</v>
      </c>
      <c r="I6" s="303" t="s">
        <v>220</v>
      </c>
      <c r="J6" s="302" t="s">
        <v>219</v>
      </c>
    </row>
    <row r="7" spans="1:10">
      <c r="A7" s="263">
        <v>1</v>
      </c>
      <c r="B7" s="264" t="s">
        <v>315</v>
      </c>
      <c r="C7" s="264" t="s">
        <v>316</v>
      </c>
      <c r="D7" s="265">
        <v>2.9374999999999998E-2</v>
      </c>
      <c r="E7" s="266">
        <v>1</v>
      </c>
      <c r="F7" s="267">
        <v>30</v>
      </c>
      <c r="G7" s="248">
        <v>2.8356481481481483E-2</v>
      </c>
      <c r="H7" s="236">
        <f t="shared" ref="H7:H33" si="0">+D7/G7</f>
        <v>1.0359183673469388</v>
      </c>
      <c r="I7">
        <v>89</v>
      </c>
      <c r="J7" s="248">
        <v>2.7731481481481482E-2</v>
      </c>
    </row>
    <row r="8" spans="1:10">
      <c r="A8" s="289">
        <v>2</v>
      </c>
      <c r="B8" s="290" t="s">
        <v>408</v>
      </c>
      <c r="C8" s="290" t="s">
        <v>346</v>
      </c>
      <c r="D8" s="291">
        <v>2.9374999999999998E-2</v>
      </c>
      <c r="E8" s="292">
        <v>1</v>
      </c>
      <c r="F8" s="292">
        <v>30</v>
      </c>
      <c r="G8" s="248">
        <v>2.7430555555555555E-2</v>
      </c>
      <c r="H8" s="236">
        <f t="shared" si="0"/>
        <v>1.070886075949367</v>
      </c>
      <c r="I8">
        <v>67</v>
      </c>
      <c r="J8" s="248">
        <v>2.7569444444444445E-2</v>
      </c>
    </row>
    <row r="9" spans="1:10">
      <c r="A9" s="263">
        <v>3</v>
      </c>
      <c r="B9" s="264" t="s">
        <v>223</v>
      </c>
      <c r="C9" s="264" t="s">
        <v>222</v>
      </c>
      <c r="D9" s="265">
        <v>2.9710648148148149E-2</v>
      </c>
      <c r="E9" s="266">
        <v>2</v>
      </c>
      <c r="F9" s="267">
        <v>29</v>
      </c>
      <c r="G9" s="248">
        <v>2.8819444444444443E-2</v>
      </c>
      <c r="H9" s="236">
        <f t="shared" si="0"/>
        <v>1.0309236947791165</v>
      </c>
      <c r="I9">
        <v>94</v>
      </c>
      <c r="J9" s="248">
        <v>2.8009259259259258E-2</v>
      </c>
    </row>
    <row r="10" spans="1:10">
      <c r="A10" s="263">
        <v>4</v>
      </c>
      <c r="B10" s="264" t="s">
        <v>227</v>
      </c>
      <c r="C10" s="264" t="s">
        <v>121</v>
      </c>
      <c r="D10" s="265">
        <v>2.97337962962963E-2</v>
      </c>
      <c r="E10" s="266">
        <v>3</v>
      </c>
      <c r="F10" s="267">
        <v>28</v>
      </c>
      <c r="G10" s="248">
        <v>2.8472222222222222E-2</v>
      </c>
      <c r="H10" s="236">
        <f t="shared" si="0"/>
        <v>1.044308943089431</v>
      </c>
      <c r="I10">
        <v>84</v>
      </c>
      <c r="J10" s="248">
        <v>2.8032407407407405E-2</v>
      </c>
    </row>
    <row r="11" spans="1:10">
      <c r="A11" s="263">
        <v>5</v>
      </c>
      <c r="B11" s="264" t="s">
        <v>98</v>
      </c>
      <c r="C11" s="264" t="s">
        <v>99</v>
      </c>
      <c r="D11" s="265">
        <v>2.988425925925926E-2</v>
      </c>
      <c r="E11" s="266">
        <v>4</v>
      </c>
      <c r="F11" s="267">
        <v>27</v>
      </c>
      <c r="G11" s="248">
        <v>2.7546296296296294E-2</v>
      </c>
      <c r="H11" s="236">
        <f t="shared" si="0"/>
        <v>1.0848739495798321</v>
      </c>
      <c r="I11">
        <v>62</v>
      </c>
      <c r="J11" s="248">
        <v>2.7870370370370368E-2</v>
      </c>
    </row>
    <row r="12" spans="1:10">
      <c r="A12" s="269">
        <v>6</v>
      </c>
      <c r="B12" s="270" t="s">
        <v>263</v>
      </c>
      <c r="C12" s="270" t="s">
        <v>264</v>
      </c>
      <c r="D12" s="271">
        <v>3.1469907407407412E-2</v>
      </c>
      <c r="E12" s="272">
        <v>1</v>
      </c>
      <c r="F12" s="272">
        <v>30</v>
      </c>
      <c r="G12" s="248">
        <v>3.0208333333333334E-2</v>
      </c>
      <c r="H12" s="236">
        <f t="shared" si="0"/>
        <v>1.0417624521072799</v>
      </c>
      <c r="I12">
        <v>86</v>
      </c>
      <c r="J12" s="248">
        <v>2.9699074074074076E-2</v>
      </c>
    </row>
    <row r="13" spans="1:10">
      <c r="A13" s="269">
        <v>7</v>
      </c>
      <c r="B13" s="270" t="s">
        <v>147</v>
      </c>
      <c r="C13" s="270" t="s">
        <v>148</v>
      </c>
      <c r="D13" s="271">
        <v>3.1712962962962964E-2</v>
      </c>
      <c r="E13" s="272">
        <v>2</v>
      </c>
      <c r="F13" s="272">
        <v>29</v>
      </c>
      <c r="G13" s="248">
        <v>3.0729166666666669E-2</v>
      </c>
      <c r="H13" s="236">
        <f t="shared" si="0"/>
        <v>1.0320150659133709</v>
      </c>
      <c r="I13">
        <v>91</v>
      </c>
      <c r="J13" s="248">
        <v>3.0034722222222223E-2</v>
      </c>
    </row>
    <row r="14" spans="1:10">
      <c r="A14" s="269">
        <v>8</v>
      </c>
      <c r="B14" s="270" t="s">
        <v>68</v>
      </c>
      <c r="C14" s="270" t="s">
        <v>331</v>
      </c>
      <c r="D14" s="271">
        <v>3.1921296296296302E-2</v>
      </c>
      <c r="E14" s="272">
        <v>3</v>
      </c>
      <c r="F14" s="272">
        <v>28</v>
      </c>
      <c r="G14" s="248">
        <v>3.0208333333333334E-2</v>
      </c>
      <c r="H14" s="236">
        <f t="shared" si="0"/>
        <v>1.0567049808429121</v>
      </c>
      <c r="I14">
        <v>78</v>
      </c>
      <c r="J14" s="248">
        <v>2.9988425925925925E-2</v>
      </c>
    </row>
    <row r="15" spans="1:10">
      <c r="A15" s="269">
        <v>9</v>
      </c>
      <c r="B15" s="270" t="s">
        <v>115</v>
      </c>
      <c r="C15" s="270" t="s">
        <v>337</v>
      </c>
      <c r="D15" s="271">
        <v>3.1932870370370368E-2</v>
      </c>
      <c r="E15" s="272">
        <v>4</v>
      </c>
      <c r="F15" s="272">
        <v>27</v>
      </c>
      <c r="G15" s="248">
        <v>2.9861111111111113E-2</v>
      </c>
      <c r="H15" s="236">
        <f t="shared" si="0"/>
        <v>1.0693798449612402</v>
      </c>
      <c r="I15">
        <v>68</v>
      </c>
      <c r="J15" s="248">
        <v>2.9965277777777778E-2</v>
      </c>
    </row>
    <row r="16" spans="1:10">
      <c r="A16" s="269">
        <v>10</v>
      </c>
      <c r="B16" s="270" t="s">
        <v>78</v>
      </c>
      <c r="C16" s="270" t="s">
        <v>79</v>
      </c>
      <c r="D16" s="271">
        <v>3.1979166666666663E-2</v>
      </c>
      <c r="E16" s="272">
        <v>5</v>
      </c>
      <c r="F16" s="272">
        <v>26</v>
      </c>
      <c r="G16" s="248">
        <v>3.0034722222222223E-2</v>
      </c>
      <c r="H16" s="236">
        <f t="shared" si="0"/>
        <v>1.0647398843930633</v>
      </c>
      <c r="I16">
        <v>74</v>
      </c>
      <c r="J16" s="248">
        <v>2.9965277777777778E-2</v>
      </c>
    </row>
    <row r="17" spans="1:10">
      <c r="A17" s="269">
        <v>11</v>
      </c>
      <c r="B17" s="270" t="s">
        <v>73</v>
      </c>
      <c r="C17" s="270" t="s">
        <v>74</v>
      </c>
      <c r="D17" s="271">
        <v>3.2210648148148148E-2</v>
      </c>
      <c r="E17" s="272">
        <v>6</v>
      </c>
      <c r="F17" s="272">
        <v>25</v>
      </c>
      <c r="G17" s="248">
        <v>3.0208333333333334E-2</v>
      </c>
      <c r="H17" s="236">
        <f t="shared" si="0"/>
        <v>1.0662835249042146</v>
      </c>
      <c r="I17">
        <v>72</v>
      </c>
      <c r="J17" s="248">
        <v>3.0173611111111113E-2</v>
      </c>
    </row>
    <row r="18" spans="1:10">
      <c r="A18" s="263">
        <v>12</v>
      </c>
      <c r="B18" s="264" t="s">
        <v>82</v>
      </c>
      <c r="C18" s="264" t="s">
        <v>83</v>
      </c>
      <c r="D18" s="265">
        <v>3.2222222222222222E-2</v>
      </c>
      <c r="E18" s="266">
        <v>5</v>
      </c>
      <c r="F18" s="267">
        <v>26</v>
      </c>
      <c r="G18" s="248">
        <v>2.8472222222222222E-2</v>
      </c>
      <c r="H18" s="236">
        <f t="shared" si="0"/>
        <v>1.1317073170731706</v>
      </c>
      <c r="I18">
        <v>51</v>
      </c>
      <c r="J18" s="248">
        <v>2.9201388888888888E-2</v>
      </c>
    </row>
    <row r="19" spans="1:10">
      <c r="A19" s="269">
        <v>13</v>
      </c>
      <c r="B19" s="270" t="s">
        <v>126</v>
      </c>
      <c r="C19" s="270" t="s">
        <v>127</v>
      </c>
      <c r="D19" s="271">
        <v>3.2337962962962964E-2</v>
      </c>
      <c r="E19" s="272">
        <v>7</v>
      </c>
      <c r="F19" s="272">
        <v>24</v>
      </c>
      <c r="G19" s="248">
        <v>3.1134259259259261E-2</v>
      </c>
      <c r="H19" s="236">
        <f t="shared" si="0"/>
        <v>1.0386617100371747</v>
      </c>
      <c r="I19">
        <v>87</v>
      </c>
      <c r="J19" s="248">
        <v>3.0590277777777779E-2</v>
      </c>
    </row>
    <row r="20" spans="1:10">
      <c r="A20" s="269">
        <v>14</v>
      </c>
      <c r="B20" s="270" t="s">
        <v>62</v>
      </c>
      <c r="C20" s="270" t="s">
        <v>89</v>
      </c>
      <c r="D20" s="271">
        <v>3.2488425925925928E-2</v>
      </c>
      <c r="E20" s="272">
        <v>8</v>
      </c>
      <c r="F20" s="272">
        <v>23</v>
      </c>
      <c r="G20" s="248">
        <v>3.0497685185185183E-2</v>
      </c>
      <c r="H20" s="236">
        <f t="shared" si="0"/>
        <v>1.0652751423149907</v>
      </c>
      <c r="I20">
        <v>73</v>
      </c>
      <c r="J20" s="248">
        <v>3.0451388888888889E-2</v>
      </c>
    </row>
    <row r="21" spans="1:10">
      <c r="A21" s="269">
        <v>15</v>
      </c>
      <c r="B21" s="270" t="s">
        <v>62</v>
      </c>
      <c r="C21" s="270" t="s">
        <v>157</v>
      </c>
      <c r="D21" s="271">
        <v>3.243055555555556E-2</v>
      </c>
      <c r="E21" s="272">
        <v>9</v>
      </c>
      <c r="F21" s="272">
        <v>22</v>
      </c>
      <c r="G21" s="248">
        <v>2.9861111111111113E-2</v>
      </c>
      <c r="H21" s="236">
        <f t="shared" si="0"/>
        <v>1.086046511627907</v>
      </c>
      <c r="I21">
        <v>61</v>
      </c>
      <c r="J21" s="248">
        <v>3.0219907407407411E-2</v>
      </c>
    </row>
    <row r="22" spans="1:10">
      <c r="A22" s="269">
        <v>16</v>
      </c>
      <c r="B22" s="270" t="s">
        <v>333</v>
      </c>
      <c r="C22" s="270" t="s">
        <v>334</v>
      </c>
      <c r="D22" s="271">
        <v>3.3055555555555553E-2</v>
      </c>
      <c r="E22" s="272">
        <v>10</v>
      </c>
      <c r="F22" s="272">
        <v>21</v>
      </c>
      <c r="G22" s="248">
        <v>3.0729166666666669E-2</v>
      </c>
      <c r="H22" s="236">
        <f t="shared" si="0"/>
        <v>1.0757062146892653</v>
      </c>
      <c r="I22">
        <v>65</v>
      </c>
      <c r="J22" s="248">
        <v>3.0949074074074077E-2</v>
      </c>
    </row>
    <row r="23" spans="1:10">
      <c r="A23" s="269">
        <v>17</v>
      </c>
      <c r="B23" s="270" t="s">
        <v>361</v>
      </c>
      <c r="C23" s="270" t="s">
        <v>362</v>
      </c>
      <c r="D23" s="271">
        <v>3.335648148148148E-2</v>
      </c>
      <c r="E23" s="272">
        <v>11</v>
      </c>
      <c r="F23" s="272">
        <v>20</v>
      </c>
      <c r="G23" s="248">
        <v>3.0902777777777779E-2</v>
      </c>
      <c r="H23" s="236">
        <f t="shared" si="0"/>
        <v>1.0794007490636703</v>
      </c>
      <c r="I23">
        <v>63</v>
      </c>
      <c r="J23" s="248">
        <v>3.1192129629629632E-2</v>
      </c>
    </row>
    <row r="24" spans="1:10">
      <c r="A24" s="269">
        <v>18</v>
      </c>
      <c r="B24" s="270" t="s">
        <v>332</v>
      </c>
      <c r="C24" s="270" t="s">
        <v>118</v>
      </c>
      <c r="D24" s="271">
        <v>3.363425925925926E-2</v>
      </c>
      <c r="E24" s="272">
        <v>12</v>
      </c>
      <c r="F24" s="272">
        <v>19</v>
      </c>
      <c r="G24" s="248">
        <v>3.1597222222222221E-2</v>
      </c>
      <c r="H24" s="236">
        <f t="shared" si="0"/>
        <v>1.0644688644688645</v>
      </c>
      <c r="I24">
        <v>75</v>
      </c>
      <c r="J24" s="248">
        <v>3.1493055555555552E-2</v>
      </c>
    </row>
    <row r="25" spans="1:10" s="1" customFormat="1">
      <c r="A25" s="269">
        <v>19</v>
      </c>
      <c r="B25" s="270" t="s">
        <v>248</v>
      </c>
      <c r="C25" s="270" t="s">
        <v>286</v>
      </c>
      <c r="D25" s="271">
        <v>3.366898148148148E-2</v>
      </c>
      <c r="E25" s="272">
        <v>13</v>
      </c>
      <c r="F25" s="272">
        <v>18</v>
      </c>
      <c r="G25" s="248">
        <v>3.0902777777777779E-2</v>
      </c>
      <c r="H25" s="236">
        <f t="shared" si="0"/>
        <v>1.0895131086142322</v>
      </c>
      <c r="I25">
        <v>59</v>
      </c>
      <c r="J25" s="248">
        <v>3.1342592592592596E-2</v>
      </c>
    </row>
    <row r="26" spans="1:10">
      <c r="A26" s="273">
        <v>20</v>
      </c>
      <c r="B26" s="274" t="s">
        <v>60</v>
      </c>
      <c r="C26" s="274" t="s">
        <v>410</v>
      </c>
      <c r="D26" s="275">
        <v>3.3680555555555554E-2</v>
      </c>
      <c r="E26" s="276">
        <v>1</v>
      </c>
      <c r="F26" s="276">
        <v>30</v>
      </c>
      <c r="G26" s="248">
        <v>3.1944444444444449E-2</v>
      </c>
      <c r="H26" s="236">
        <f t="shared" si="0"/>
        <v>1.0543478260869563</v>
      </c>
      <c r="I26">
        <v>80</v>
      </c>
      <c r="J26" s="248">
        <v>3.1655092592592596E-2</v>
      </c>
    </row>
    <row r="27" spans="1:10" s="1" customFormat="1">
      <c r="A27" s="269">
        <v>21</v>
      </c>
      <c r="B27" s="270" t="s">
        <v>259</v>
      </c>
      <c r="C27" s="270" t="s">
        <v>260</v>
      </c>
      <c r="D27" s="271">
        <v>3.3761574074074076E-2</v>
      </c>
      <c r="E27" s="272">
        <v>14</v>
      </c>
      <c r="F27" s="272">
        <v>17</v>
      </c>
      <c r="G27" s="248">
        <v>3.0555555555555555E-2</v>
      </c>
      <c r="H27" s="236">
        <f t="shared" si="0"/>
        <v>1.1049242424242425</v>
      </c>
      <c r="I27">
        <v>52</v>
      </c>
      <c r="J27" s="248">
        <v>3.125E-2</v>
      </c>
    </row>
    <row r="28" spans="1:10" s="1" customFormat="1">
      <c r="A28" s="273">
        <v>22</v>
      </c>
      <c r="B28" s="274" t="s">
        <v>117</v>
      </c>
      <c r="C28" s="274" t="s">
        <v>256</v>
      </c>
      <c r="D28" s="275">
        <v>3.3831018518518517E-2</v>
      </c>
      <c r="E28" s="276">
        <v>2</v>
      </c>
      <c r="F28" s="276">
        <v>29</v>
      </c>
      <c r="G28" s="248">
        <v>3.2233796296296295E-2</v>
      </c>
      <c r="H28" s="236">
        <f t="shared" si="0"/>
        <v>1.0495511669658888</v>
      </c>
      <c r="I28">
        <v>83</v>
      </c>
      <c r="J28" s="248">
        <v>3.1828703703703699E-2</v>
      </c>
    </row>
    <row r="29" spans="1:10" s="1" customFormat="1">
      <c r="A29" s="273">
        <v>23</v>
      </c>
      <c r="B29" s="274" t="s">
        <v>242</v>
      </c>
      <c r="C29" s="274" t="s">
        <v>167</v>
      </c>
      <c r="D29" s="275">
        <v>3.3981481481481481E-2</v>
      </c>
      <c r="E29" s="276">
        <v>3</v>
      </c>
      <c r="F29" s="276">
        <v>28</v>
      </c>
      <c r="G29" s="248">
        <v>3.3680555555555554E-2</v>
      </c>
      <c r="H29" s="236">
        <f t="shared" si="0"/>
        <v>1.00893470790378</v>
      </c>
      <c r="I29">
        <v>96</v>
      </c>
      <c r="J29" s="248">
        <v>3.2800925925925921E-2</v>
      </c>
    </row>
    <row r="30" spans="1:10" s="1" customFormat="1">
      <c r="A30" s="273">
        <v>24</v>
      </c>
      <c r="B30" s="274" t="s">
        <v>259</v>
      </c>
      <c r="C30" s="274" t="s">
        <v>88</v>
      </c>
      <c r="D30" s="275">
        <v>3.4004629629629628E-2</v>
      </c>
      <c r="E30" s="276">
        <v>4</v>
      </c>
      <c r="F30" s="276">
        <v>27</v>
      </c>
      <c r="G30" s="248">
        <v>3.229166666666667E-2</v>
      </c>
      <c r="H30" s="236">
        <f t="shared" si="0"/>
        <v>1.0530465949820786</v>
      </c>
      <c r="I30">
        <v>81</v>
      </c>
      <c r="J30" s="248">
        <v>3.1967592592592596E-2</v>
      </c>
    </row>
    <row r="31" spans="1:10">
      <c r="A31" s="273">
        <v>25</v>
      </c>
      <c r="B31" s="274" t="s">
        <v>68</v>
      </c>
      <c r="C31" s="274" t="s">
        <v>69</v>
      </c>
      <c r="D31" s="275">
        <v>3.4386574074074076E-2</v>
      </c>
      <c r="E31" s="276">
        <v>5</v>
      </c>
      <c r="F31" s="276">
        <v>26</v>
      </c>
      <c r="G31" s="248">
        <v>3.3333333333333333E-2</v>
      </c>
      <c r="H31" s="236">
        <f t="shared" si="0"/>
        <v>1.0315972222222223</v>
      </c>
      <c r="I31">
        <v>92</v>
      </c>
      <c r="J31" s="248">
        <v>3.2604166666666663E-2</v>
      </c>
    </row>
    <row r="32" spans="1:10" s="1" customFormat="1">
      <c r="A32" s="263">
        <v>26</v>
      </c>
      <c r="B32" s="264" t="s">
        <v>102</v>
      </c>
      <c r="C32" s="264" t="s">
        <v>196</v>
      </c>
      <c r="D32" s="265">
        <v>3.532407407407407E-2</v>
      </c>
      <c r="E32" s="266">
        <v>6</v>
      </c>
      <c r="F32" s="267">
        <v>25</v>
      </c>
      <c r="G32" s="248">
        <v>2.9166666666666664E-2</v>
      </c>
      <c r="H32" s="236">
        <f t="shared" si="0"/>
        <v>1.211111111111111</v>
      </c>
      <c r="I32">
        <v>45</v>
      </c>
      <c r="J32" s="248">
        <v>3.0127314814814812E-2</v>
      </c>
    </row>
    <row r="33" spans="1:10" s="1" customFormat="1">
      <c r="A33" s="273">
        <v>27</v>
      </c>
      <c r="B33" s="274" t="s">
        <v>263</v>
      </c>
      <c r="C33" s="274" t="s">
        <v>181</v>
      </c>
      <c r="D33" s="275">
        <v>3.5451388888888886E-2</v>
      </c>
      <c r="E33" s="276">
        <v>6</v>
      </c>
      <c r="F33" s="276">
        <v>25</v>
      </c>
      <c r="G33" s="248">
        <v>3.4374999999999996E-2</v>
      </c>
      <c r="H33" s="236">
        <f t="shared" si="0"/>
        <v>1.0313131313131314</v>
      </c>
      <c r="I33">
        <v>93</v>
      </c>
      <c r="J33" s="248">
        <v>3.3599537037037032E-2</v>
      </c>
    </row>
    <row r="34" spans="1:10" s="1" customFormat="1">
      <c r="A34" s="306">
        <v>28</v>
      </c>
      <c r="B34" s="1" t="s">
        <v>412</v>
      </c>
      <c r="C34" s="1" t="s">
        <v>413</v>
      </c>
      <c r="D34" s="307">
        <v>3.622685185185185E-2</v>
      </c>
      <c r="E34" s="308"/>
      <c r="F34" s="308"/>
      <c r="G34" s="248"/>
      <c r="H34" s="236"/>
      <c r="I34"/>
      <c r="J34" s="248"/>
    </row>
    <row r="35" spans="1:10" s="1" customFormat="1">
      <c r="A35" s="277">
        <v>29</v>
      </c>
      <c r="B35" s="278" t="s">
        <v>135</v>
      </c>
      <c r="C35" s="278" t="s">
        <v>67</v>
      </c>
      <c r="D35" s="279">
        <v>3.6932870370370366E-2</v>
      </c>
      <c r="E35" s="280">
        <v>1</v>
      </c>
      <c r="F35" s="280">
        <v>30</v>
      </c>
      <c r="G35" s="248">
        <v>3.4722222222222224E-2</v>
      </c>
      <c r="H35" s="236">
        <f t="shared" ref="H35:H44" si="1">+D35/G35</f>
        <v>1.0636666666666665</v>
      </c>
      <c r="I35">
        <v>76</v>
      </c>
      <c r="J35" s="248">
        <v>3.4583333333333334E-2</v>
      </c>
    </row>
    <row r="36" spans="1:10" s="1" customFormat="1">
      <c r="A36" s="273">
        <v>30</v>
      </c>
      <c r="B36" s="274" t="s">
        <v>100</v>
      </c>
      <c r="C36" s="274" t="s">
        <v>101</v>
      </c>
      <c r="D36" s="275">
        <v>3.7372685185185189E-2</v>
      </c>
      <c r="E36" s="276">
        <v>7</v>
      </c>
      <c r="F36" s="276">
        <v>24</v>
      </c>
      <c r="G36" s="248">
        <v>3.229166666666667E-2</v>
      </c>
      <c r="H36" s="236">
        <f t="shared" si="1"/>
        <v>1.157347670250896</v>
      </c>
      <c r="I36">
        <v>48</v>
      </c>
      <c r="J36" s="248">
        <v>3.3136574074074075E-2</v>
      </c>
    </row>
    <row r="37" spans="1:10" s="1" customFormat="1">
      <c r="A37" s="277">
        <v>31</v>
      </c>
      <c r="B37" s="278" t="s">
        <v>370</v>
      </c>
      <c r="C37" s="278" t="s">
        <v>371</v>
      </c>
      <c r="D37" s="279">
        <v>3.7777777777777778E-2</v>
      </c>
      <c r="E37" s="280">
        <v>2</v>
      </c>
      <c r="F37" s="280">
        <v>29</v>
      </c>
      <c r="G37" s="248">
        <v>3.4722222222222224E-2</v>
      </c>
      <c r="H37" s="236">
        <f t="shared" si="1"/>
        <v>1.0879999999999999</v>
      </c>
      <c r="I37">
        <v>60</v>
      </c>
      <c r="J37" s="248">
        <v>3.512731481481482E-2</v>
      </c>
    </row>
    <row r="38" spans="1:10">
      <c r="A38" s="277">
        <v>32</v>
      </c>
      <c r="B38" s="278" t="s">
        <v>291</v>
      </c>
      <c r="C38" s="278" t="s">
        <v>290</v>
      </c>
      <c r="D38" s="279">
        <v>3.8622685185185184E-2</v>
      </c>
      <c r="E38" s="280">
        <v>3</v>
      </c>
      <c r="F38" s="280">
        <v>28</v>
      </c>
      <c r="G38" s="248">
        <v>3.5416666666666666E-2</v>
      </c>
      <c r="H38" s="236">
        <f t="shared" si="1"/>
        <v>1.0905228758169934</v>
      </c>
      <c r="I38">
        <v>58</v>
      </c>
      <c r="J38" s="248">
        <v>3.5891203703703703E-2</v>
      </c>
    </row>
    <row r="39" spans="1:10">
      <c r="A39" s="281">
        <v>33</v>
      </c>
      <c r="B39" s="282" t="s">
        <v>205</v>
      </c>
      <c r="C39" s="282" t="s">
        <v>206</v>
      </c>
      <c r="D39" s="283">
        <v>3.9027777777777779E-2</v>
      </c>
      <c r="E39" s="284">
        <v>1</v>
      </c>
      <c r="F39" s="284" t="s">
        <v>420</v>
      </c>
      <c r="G39" s="248">
        <v>3.923611111111111E-2</v>
      </c>
      <c r="H39" s="236">
        <f t="shared" si="1"/>
        <v>0.99469026548672568</v>
      </c>
      <c r="I39">
        <v>99</v>
      </c>
      <c r="J39" s="248">
        <v>3.8240740740740742E-2</v>
      </c>
    </row>
    <row r="40" spans="1:10" s="1" customFormat="1">
      <c r="A40" s="281">
        <v>34</v>
      </c>
      <c r="B40" s="282" t="s">
        <v>91</v>
      </c>
      <c r="C40" s="282" t="s">
        <v>92</v>
      </c>
      <c r="D40" s="283">
        <v>3.9027777777777779E-2</v>
      </c>
      <c r="E40" s="284">
        <v>1</v>
      </c>
      <c r="F40" s="284" t="s">
        <v>420</v>
      </c>
      <c r="G40" s="248">
        <v>3.7384259259259263E-2</v>
      </c>
      <c r="H40" s="236">
        <f t="shared" si="1"/>
        <v>1.0439628482972136</v>
      </c>
      <c r="I40">
        <v>85</v>
      </c>
      <c r="J40" s="248">
        <v>3.6909722222222226E-2</v>
      </c>
    </row>
    <row r="41" spans="1:10" s="1" customFormat="1">
      <c r="A41" s="277">
        <v>35</v>
      </c>
      <c r="B41" s="278" t="s">
        <v>199</v>
      </c>
      <c r="C41" s="278" t="s">
        <v>138</v>
      </c>
      <c r="D41" s="279">
        <v>3.9178240740740743E-2</v>
      </c>
      <c r="E41" s="280">
        <v>4</v>
      </c>
      <c r="F41" s="280">
        <v>27</v>
      </c>
      <c r="G41" s="248">
        <v>3.5763888888888887E-2</v>
      </c>
      <c r="H41" s="236">
        <f t="shared" si="1"/>
        <v>1.0954692556634305</v>
      </c>
      <c r="I41">
        <v>55</v>
      </c>
      <c r="J41" s="248">
        <v>3.6354166666666667E-2</v>
      </c>
    </row>
    <row r="42" spans="1:10">
      <c r="A42" s="277">
        <v>36</v>
      </c>
      <c r="B42" s="278" t="s">
        <v>372</v>
      </c>
      <c r="C42" s="278" t="s">
        <v>373</v>
      </c>
      <c r="D42" s="279">
        <v>3.9305555555555559E-2</v>
      </c>
      <c r="E42" s="280">
        <v>5</v>
      </c>
      <c r="F42" s="280">
        <v>26</v>
      </c>
      <c r="G42" s="248">
        <v>3.6805555555555557E-2</v>
      </c>
      <c r="H42" s="236">
        <f t="shared" si="1"/>
        <v>1.0679245283018868</v>
      </c>
      <c r="I42">
        <v>69</v>
      </c>
      <c r="J42" s="248">
        <v>3.6874999999999998E-2</v>
      </c>
    </row>
    <row r="43" spans="1:10">
      <c r="A43" s="281">
        <v>37</v>
      </c>
      <c r="B43" s="282" t="s">
        <v>151</v>
      </c>
      <c r="C43" s="282" t="s">
        <v>69</v>
      </c>
      <c r="D43" s="283">
        <v>3.9421296296296295E-2</v>
      </c>
      <c r="E43" s="284">
        <v>3</v>
      </c>
      <c r="F43" s="284">
        <v>28</v>
      </c>
      <c r="G43" s="248">
        <v>3.8194444444444441E-2</v>
      </c>
      <c r="H43" s="236">
        <f t="shared" si="1"/>
        <v>1.0321212121212122</v>
      </c>
      <c r="I43">
        <v>90</v>
      </c>
      <c r="J43" s="248">
        <v>3.7534722222222219E-2</v>
      </c>
    </row>
    <row r="44" spans="1:10">
      <c r="A44" s="281">
        <v>38</v>
      </c>
      <c r="B44" s="282" t="s">
        <v>275</v>
      </c>
      <c r="C44" s="282" t="s">
        <v>381</v>
      </c>
      <c r="D44" s="283">
        <v>3.9618055555555552E-2</v>
      </c>
      <c r="E44" s="284">
        <v>4</v>
      </c>
      <c r="F44" s="284">
        <v>27</v>
      </c>
      <c r="G44" s="248">
        <v>3.7152777777777778E-2</v>
      </c>
      <c r="H44" s="236">
        <f t="shared" si="1"/>
        <v>1.0663551401869158</v>
      </c>
      <c r="I44">
        <v>71</v>
      </c>
      <c r="J44" s="248">
        <v>3.7152777777777778E-2</v>
      </c>
    </row>
    <row r="45" spans="1:10" s="1" customFormat="1">
      <c r="A45" s="232">
        <v>39</v>
      </c>
      <c r="B45" t="s">
        <v>64</v>
      </c>
      <c r="C45" t="s">
        <v>65</v>
      </c>
      <c r="D45" s="248">
        <v>4.0451388888888891E-2</v>
      </c>
      <c r="E45"/>
      <c r="F45"/>
      <c r="G45" s="248"/>
      <c r="H45" s="236"/>
      <c r="I45"/>
      <c r="J45" s="248"/>
    </row>
    <row r="46" spans="1:10">
      <c r="A46" s="273">
        <v>40</v>
      </c>
      <c r="B46" s="274" t="s">
        <v>62</v>
      </c>
      <c r="C46" s="274" t="s">
        <v>97</v>
      </c>
      <c r="D46" s="275">
        <v>4.0590277777777781E-2</v>
      </c>
      <c r="E46" s="276">
        <v>8</v>
      </c>
      <c r="F46" s="276">
        <v>23</v>
      </c>
      <c r="G46" s="248">
        <v>3.3333333333333333E-2</v>
      </c>
      <c r="H46" s="236">
        <f>+D46/G46</f>
        <v>1.2177083333333334</v>
      </c>
      <c r="I46">
        <v>44</v>
      </c>
      <c r="J46" s="248">
        <v>3.4328703703703702E-2</v>
      </c>
    </row>
    <row r="47" spans="1:10">
      <c r="A47" s="281">
        <v>41</v>
      </c>
      <c r="B47" s="282" t="s">
        <v>175</v>
      </c>
      <c r="C47" s="282" t="s">
        <v>176</v>
      </c>
      <c r="D47" s="283">
        <v>4.0659722222222222E-2</v>
      </c>
      <c r="E47" s="284">
        <v>5</v>
      </c>
      <c r="F47" s="284">
        <v>26</v>
      </c>
      <c r="G47" s="248">
        <v>4.0625000000000001E-2</v>
      </c>
      <c r="H47" s="236">
        <f>+D47/G47</f>
        <v>1.0008547008547009</v>
      </c>
      <c r="I47">
        <v>97</v>
      </c>
      <c r="J47" s="248">
        <v>3.9710648148148148E-2</v>
      </c>
    </row>
    <row r="48" spans="1:10">
      <c r="A48" s="281">
        <v>42</v>
      </c>
      <c r="B48" s="282" t="s">
        <v>297</v>
      </c>
      <c r="C48" s="282" t="s">
        <v>75</v>
      </c>
      <c r="D48" s="283">
        <v>4.0983796296296296E-2</v>
      </c>
      <c r="E48" s="284">
        <v>6</v>
      </c>
      <c r="F48" s="284">
        <v>25</v>
      </c>
      <c r="G48" s="248">
        <v>3.7152777777777778E-2</v>
      </c>
      <c r="H48" s="236">
        <f>+D48/G48</f>
        <v>1.1031152647975078</v>
      </c>
      <c r="I48">
        <v>53</v>
      </c>
      <c r="J48" s="248">
        <v>3.7812499999999999E-2</v>
      </c>
    </row>
    <row r="49" spans="1:10">
      <c r="A49" s="232">
        <v>43</v>
      </c>
      <c r="B49" t="s">
        <v>310</v>
      </c>
      <c r="C49" t="s">
        <v>251</v>
      </c>
      <c r="D49" s="248">
        <v>4.1967592592592591E-2</v>
      </c>
      <c r="G49" s="248"/>
      <c r="H49" s="236"/>
      <c r="J49" s="248"/>
    </row>
    <row r="50" spans="1:10">
      <c r="A50" s="285">
        <v>44</v>
      </c>
      <c r="B50" s="286" t="s">
        <v>58</v>
      </c>
      <c r="C50" s="286" t="s">
        <v>134</v>
      </c>
      <c r="D50" s="287">
        <v>4.3819444444444446E-2</v>
      </c>
      <c r="E50" s="288">
        <v>1</v>
      </c>
      <c r="F50" s="288">
        <v>30</v>
      </c>
      <c r="G50" s="248">
        <v>4.1550925925925929E-2</v>
      </c>
      <c r="H50" s="236">
        <f>+D50/G50</f>
        <v>1.0545961002785516</v>
      </c>
      <c r="I50">
        <v>79</v>
      </c>
      <c r="J50" s="248">
        <v>4.1296296296296296E-2</v>
      </c>
    </row>
    <row r="51" spans="1:10">
      <c r="A51" s="281">
        <v>45</v>
      </c>
      <c r="B51" s="282" t="s">
        <v>299</v>
      </c>
      <c r="C51" s="282" t="s">
        <v>113</v>
      </c>
      <c r="D51" s="283">
        <v>4.4062500000000004E-2</v>
      </c>
      <c r="E51" s="284">
        <v>7</v>
      </c>
      <c r="F51" s="284">
        <v>24</v>
      </c>
      <c r="G51" s="248">
        <v>3.8194444444444441E-2</v>
      </c>
      <c r="H51" s="236">
        <f>+D51/G51</f>
        <v>1.1536363636363638</v>
      </c>
      <c r="I51">
        <v>49</v>
      </c>
      <c r="J51" s="248">
        <v>3.9004629629629625E-2</v>
      </c>
    </row>
    <row r="52" spans="1:10">
      <c r="A52" s="285">
        <v>46</v>
      </c>
      <c r="B52" s="286" t="s">
        <v>95</v>
      </c>
      <c r="C52" s="286" t="s">
        <v>96</v>
      </c>
      <c r="D52" s="287">
        <v>4.4861111111111109E-2</v>
      </c>
      <c r="E52" s="288">
        <v>2</v>
      </c>
      <c r="F52" s="288">
        <v>29</v>
      </c>
      <c r="G52" s="248">
        <v>4.5833333333333337E-2</v>
      </c>
      <c r="H52" s="236">
        <f>+D52/G52</f>
        <v>0.97878787878787865</v>
      </c>
      <c r="I52">
        <v>100</v>
      </c>
      <c r="J52" s="248">
        <v>4.4791666666666667E-2</v>
      </c>
    </row>
    <row r="53" spans="1:10">
      <c r="A53" s="285">
        <v>47</v>
      </c>
      <c r="B53" s="286" t="s">
        <v>233</v>
      </c>
      <c r="C53" s="286" t="s">
        <v>232</v>
      </c>
      <c r="D53" s="287">
        <v>4.5092592592592594E-2</v>
      </c>
      <c r="E53" s="288">
        <v>3</v>
      </c>
      <c r="F53" s="288">
        <v>28</v>
      </c>
      <c r="G53" s="248">
        <v>4.1319444444444443E-2</v>
      </c>
      <c r="H53" s="236">
        <f>+D53/G53</f>
        <v>1.0913165266106444</v>
      </c>
      <c r="I53">
        <v>57</v>
      </c>
      <c r="J53" s="248">
        <v>4.1828703703703701E-2</v>
      </c>
    </row>
    <row r="54" spans="1:10">
      <c r="A54" s="232">
        <v>48</v>
      </c>
      <c r="B54" t="s">
        <v>411</v>
      </c>
      <c r="C54" t="s">
        <v>414</v>
      </c>
      <c r="D54" s="248">
        <v>4.5127314814814821E-2</v>
      </c>
      <c r="G54" s="248"/>
      <c r="H54" s="236"/>
      <c r="J54" s="248"/>
    </row>
    <row r="55" spans="1:10">
      <c r="A55" s="285">
        <v>49</v>
      </c>
      <c r="B55" s="286" t="s">
        <v>147</v>
      </c>
      <c r="C55" s="286" t="s">
        <v>306</v>
      </c>
      <c r="D55" s="287">
        <v>4.5428240740740734E-2</v>
      </c>
      <c r="E55" s="288">
        <v>4</v>
      </c>
      <c r="F55" s="288">
        <v>27</v>
      </c>
      <c r="G55" s="248">
        <v>4.3750000000000004E-2</v>
      </c>
      <c r="H55" s="236">
        <f>+D55/G55</f>
        <v>1.0383597883597881</v>
      </c>
      <c r="I55">
        <v>88</v>
      </c>
      <c r="J55" s="248">
        <v>4.3159722222222224E-2</v>
      </c>
    </row>
    <row r="56" spans="1:10">
      <c r="A56" s="232">
        <v>50</v>
      </c>
      <c r="B56" t="s">
        <v>415</v>
      </c>
      <c r="C56" t="s">
        <v>416</v>
      </c>
      <c r="D56" s="248">
        <v>4.5486111111111109E-2</v>
      </c>
      <c r="G56" s="248"/>
      <c r="H56" s="236"/>
      <c r="J56" s="248"/>
    </row>
    <row r="57" spans="1:10">
      <c r="A57" s="285">
        <v>51</v>
      </c>
      <c r="B57" s="286" t="s">
        <v>86</v>
      </c>
      <c r="C57" s="286" t="s">
        <v>87</v>
      </c>
      <c r="D57" s="287">
        <v>4.5902777777777772E-2</v>
      </c>
      <c r="E57" s="288">
        <v>5</v>
      </c>
      <c r="F57" s="288">
        <v>26</v>
      </c>
      <c r="G57" s="248">
        <v>4.2013888888888885E-2</v>
      </c>
      <c r="H57" s="236">
        <f>+D57/G57</f>
        <v>1.0925619834710742</v>
      </c>
      <c r="I57">
        <v>56</v>
      </c>
      <c r="J57" s="248">
        <v>4.2557870370370364E-2</v>
      </c>
    </row>
    <row r="58" spans="1:10">
      <c r="A58" s="285">
        <v>52</v>
      </c>
      <c r="B58" s="286" t="s">
        <v>58</v>
      </c>
      <c r="C58" s="286" t="s">
        <v>166</v>
      </c>
      <c r="D58" s="287">
        <v>4.6307870370370374E-2</v>
      </c>
      <c r="E58" s="288">
        <v>6</v>
      </c>
      <c r="F58" s="288">
        <v>25</v>
      </c>
      <c r="G58" s="248">
        <v>4.5138888888888888E-2</v>
      </c>
      <c r="H58" s="236">
        <f>+D58/G58</f>
        <v>1.025897435897436</v>
      </c>
      <c r="I58">
        <v>95</v>
      </c>
      <c r="J58" s="248">
        <v>4.4293981481481483E-2</v>
      </c>
    </row>
    <row r="59" spans="1:10">
      <c r="A59" s="285">
        <v>53</v>
      </c>
      <c r="B59" s="286" t="s">
        <v>303</v>
      </c>
      <c r="C59" s="286" t="s">
        <v>302</v>
      </c>
      <c r="D59" s="287">
        <v>4.6597222222222227E-2</v>
      </c>
      <c r="E59" s="288">
        <v>7</v>
      </c>
      <c r="F59" s="288">
        <v>24</v>
      </c>
      <c r="G59" s="248">
        <v>4.3634259259259262E-2</v>
      </c>
      <c r="H59" s="236">
        <f>+D59/G59</f>
        <v>1.0679045092838197</v>
      </c>
      <c r="I59">
        <v>70</v>
      </c>
      <c r="J59" s="248">
        <v>4.3668981481481482E-2</v>
      </c>
    </row>
    <row r="60" spans="1:10">
      <c r="A60" s="285">
        <v>54</v>
      </c>
      <c r="B60" s="286" t="s">
        <v>309</v>
      </c>
      <c r="C60" s="286" t="s">
        <v>308</v>
      </c>
      <c r="D60" s="287">
        <v>4.7071759259259265E-2</v>
      </c>
      <c r="E60" s="288">
        <v>8</v>
      </c>
      <c r="F60" s="288">
        <v>23</v>
      </c>
      <c r="G60" s="248">
        <v>4.4791666666666667E-2</v>
      </c>
      <c r="H60" s="236">
        <f>+D60/G60</f>
        <v>1.050904392764858</v>
      </c>
      <c r="I60">
        <v>82</v>
      </c>
      <c r="J60" s="248">
        <v>4.4432870370370373E-2</v>
      </c>
    </row>
    <row r="61" spans="1:10">
      <c r="A61" s="232">
        <v>55</v>
      </c>
      <c r="B61" t="s">
        <v>417</v>
      </c>
      <c r="C61" t="s">
        <v>418</v>
      </c>
      <c r="D61" s="248">
        <v>4.7141203703703706E-2</v>
      </c>
      <c r="G61" s="248"/>
      <c r="H61" s="236"/>
      <c r="J61" s="248"/>
    </row>
    <row r="62" spans="1:10">
      <c r="A62" s="285">
        <v>56</v>
      </c>
      <c r="B62" s="286" t="s">
        <v>158</v>
      </c>
      <c r="C62" s="286" t="s">
        <v>194</v>
      </c>
      <c r="D62" s="287">
        <v>4.7245370370370375E-2</v>
      </c>
      <c r="E62" s="288">
        <v>9</v>
      </c>
      <c r="F62" s="288">
        <v>22</v>
      </c>
      <c r="G62" s="248">
        <v>4.4444444444444446E-2</v>
      </c>
      <c r="H62" s="236">
        <f t="shared" ref="H62:H67" si="2">+D62/G62</f>
        <v>1.0630208333333333</v>
      </c>
      <c r="I62">
        <v>77</v>
      </c>
      <c r="J62" s="248">
        <v>4.4270833333333336E-2</v>
      </c>
    </row>
    <row r="63" spans="1:10">
      <c r="A63" s="285">
        <v>57</v>
      </c>
      <c r="B63" s="286" t="s">
        <v>250</v>
      </c>
      <c r="C63" s="286" t="s">
        <v>245</v>
      </c>
      <c r="D63" s="287">
        <v>4.7245370370370375E-2</v>
      </c>
      <c r="E63" s="288">
        <v>10</v>
      </c>
      <c r="F63" s="288">
        <v>21</v>
      </c>
      <c r="G63" s="248">
        <v>4.7222222222222221E-2</v>
      </c>
      <c r="H63" s="236">
        <f t="shared" si="2"/>
        <v>1.0004901960784316</v>
      </c>
      <c r="I63">
        <v>98</v>
      </c>
      <c r="J63" s="248">
        <v>4.6261574074074073E-2</v>
      </c>
    </row>
    <row r="64" spans="1:10" s="1" customFormat="1">
      <c r="A64" s="285">
        <v>58</v>
      </c>
      <c r="B64" s="286" t="s">
        <v>162</v>
      </c>
      <c r="C64" s="286" t="s">
        <v>163</v>
      </c>
      <c r="D64" s="287">
        <v>4.7835648148148148E-2</v>
      </c>
      <c r="E64" s="288">
        <v>11</v>
      </c>
      <c r="F64" s="288">
        <v>20</v>
      </c>
      <c r="G64" s="248">
        <v>4.3402777777777783E-2</v>
      </c>
      <c r="H64" s="236">
        <f t="shared" si="2"/>
        <v>1.1021333333333332</v>
      </c>
      <c r="I64">
        <v>54</v>
      </c>
      <c r="J64" s="248">
        <v>4.4027777777777784E-2</v>
      </c>
    </row>
    <row r="65" spans="1:10">
      <c r="A65" s="285">
        <v>59</v>
      </c>
      <c r="B65" s="286" t="s">
        <v>387</v>
      </c>
      <c r="C65" s="286" t="s">
        <v>342</v>
      </c>
      <c r="D65" s="287">
        <v>4.8576388888888884E-2</v>
      </c>
      <c r="E65" s="288">
        <v>12</v>
      </c>
      <c r="F65" s="288">
        <v>19</v>
      </c>
      <c r="G65" s="248">
        <v>4.5138888888888888E-2</v>
      </c>
      <c r="H65" s="236">
        <f t="shared" si="2"/>
        <v>1.076153846153846</v>
      </c>
      <c r="I65">
        <v>64</v>
      </c>
      <c r="J65" s="248">
        <v>4.5393518518518521E-2</v>
      </c>
    </row>
    <row r="66" spans="1:10">
      <c r="A66" s="285">
        <v>60</v>
      </c>
      <c r="B66" s="286" t="s">
        <v>313</v>
      </c>
      <c r="C66" s="286" t="s">
        <v>80</v>
      </c>
      <c r="D66" s="287">
        <v>4.9803240740740738E-2</v>
      </c>
      <c r="E66" s="288">
        <v>13</v>
      </c>
      <c r="F66" s="288">
        <v>18</v>
      </c>
      <c r="G66" s="248">
        <v>4.3750000000000004E-2</v>
      </c>
      <c r="H66" s="236">
        <f t="shared" si="2"/>
        <v>1.1383597883597882</v>
      </c>
      <c r="I66">
        <v>50</v>
      </c>
      <c r="J66" s="248">
        <v>4.4525462962962968E-2</v>
      </c>
    </row>
    <row r="67" spans="1:10">
      <c r="A67" s="285">
        <v>61</v>
      </c>
      <c r="B67" s="286" t="s">
        <v>200</v>
      </c>
      <c r="C67" s="286" t="s">
        <v>382</v>
      </c>
      <c r="D67" s="287">
        <v>5.0520833333333327E-2</v>
      </c>
      <c r="E67" s="288">
        <v>14</v>
      </c>
      <c r="F67" s="288">
        <v>17</v>
      </c>
      <c r="G67" s="248">
        <v>4.3055555555555562E-2</v>
      </c>
      <c r="H67" s="236">
        <f t="shared" si="2"/>
        <v>1.1733870967741933</v>
      </c>
      <c r="I67">
        <v>47</v>
      </c>
      <c r="J67" s="248">
        <v>4.3935185185185195E-2</v>
      </c>
    </row>
    <row r="68" spans="1:10">
      <c r="A68" s="232">
        <v>62</v>
      </c>
      <c r="B68" t="s">
        <v>409</v>
      </c>
      <c r="C68" t="s">
        <v>308</v>
      </c>
      <c r="D68" s="248">
        <v>5.0532407407407408E-2</v>
      </c>
      <c r="G68" s="248"/>
      <c r="H68" s="236"/>
      <c r="J68" s="248"/>
    </row>
    <row r="69" spans="1:10">
      <c r="A69" s="285">
        <v>63</v>
      </c>
      <c r="B69" s="286" t="s">
        <v>244</v>
      </c>
      <c r="C69" s="286" t="s">
        <v>245</v>
      </c>
      <c r="D69" s="287">
        <v>5.061342592592593E-2</v>
      </c>
      <c r="E69" s="288">
        <v>15</v>
      </c>
      <c r="F69" s="288">
        <v>16</v>
      </c>
      <c r="G69" s="248">
        <v>4.7222222222222221E-2</v>
      </c>
      <c r="H69" s="236">
        <f>+D69/G69</f>
        <v>1.0718137254901963</v>
      </c>
      <c r="I69">
        <v>66</v>
      </c>
      <c r="J69" s="248">
        <v>4.7395833333333331E-2</v>
      </c>
    </row>
    <row r="70" spans="1:10">
      <c r="A70" s="285">
        <v>64</v>
      </c>
      <c r="B70" s="286" t="s">
        <v>185</v>
      </c>
      <c r="C70" s="286" t="s">
        <v>237</v>
      </c>
      <c r="D70" s="287">
        <v>5.3379629629629631E-2</v>
      </c>
      <c r="E70" s="288">
        <v>16</v>
      </c>
      <c r="F70" s="288">
        <v>15</v>
      </c>
      <c r="G70" s="248">
        <v>4.5138888888888888E-2</v>
      </c>
      <c r="H70" s="236">
        <f>+D70/G70</f>
        <v>1.1825641025641027</v>
      </c>
      <c r="I70">
        <v>46</v>
      </c>
      <c r="J70" s="248">
        <v>4.6053240740740742E-2</v>
      </c>
    </row>
    <row r="71" spans="1:10" s="1" customFormat="1">
      <c r="A71" s="273">
        <v>65</v>
      </c>
      <c r="B71" s="274" t="s">
        <v>105</v>
      </c>
      <c r="C71" s="274" t="s">
        <v>140</v>
      </c>
      <c r="D71" s="275">
        <v>7.1134259259259258E-2</v>
      </c>
      <c r="E71" s="276">
        <v>9</v>
      </c>
      <c r="F71" s="276">
        <v>22</v>
      </c>
      <c r="G71" s="248">
        <v>3.3333333333333333E-2</v>
      </c>
      <c r="H71" s="236">
        <f>+D71/G71</f>
        <v>2.1340277777777779</v>
      </c>
      <c r="I71" s="1">
        <v>43</v>
      </c>
      <c r="J71" s="248">
        <v>3.4375000000000003E-2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41"/>
  <sheetViews>
    <sheetView showGridLines="0" workbookViewId="0"/>
  </sheetViews>
  <sheetFormatPr defaultRowHeight="15"/>
  <cols>
    <col min="1" max="1" width="14.140625" style="306" bestFit="1" customWidth="1"/>
    <col min="2" max="2" width="10.7109375" style="1" bestFit="1" customWidth="1"/>
    <col min="3" max="3" width="10.5703125" style="1" bestFit="1" customWidth="1"/>
    <col min="4" max="4" width="8.85546875" style="225" bestFit="1" customWidth="1"/>
    <col min="5" max="5" width="8.85546875" style="1" bestFit="1" customWidth="1"/>
    <col min="6" max="7" width="9.140625" style="1"/>
    <col min="8" max="8" width="12.7109375" style="1" bestFit="1" customWidth="1"/>
    <col min="9" max="16384" width="9.140625" style="1"/>
  </cols>
  <sheetData>
    <row r="1" spans="1:10" s="260" customFormat="1" ht="18">
      <c r="A1" s="259" t="s">
        <v>424</v>
      </c>
      <c r="D1" s="318"/>
    </row>
    <row r="2" spans="1:10" s="260" customFormat="1" ht="18">
      <c r="A2" s="259"/>
      <c r="D2" s="318"/>
    </row>
    <row r="3" spans="1:10" s="260" customFormat="1" ht="18">
      <c r="A3" s="259"/>
      <c r="D3" s="318"/>
      <c r="G3" s="300" t="s">
        <v>398</v>
      </c>
      <c r="H3" s="301"/>
      <c r="I3" s="301"/>
      <c r="J3" s="300" t="s">
        <v>33</v>
      </c>
    </row>
    <row r="4" spans="1:10" s="260" customFormat="1">
      <c r="A4" s="262"/>
      <c r="D4" s="318"/>
      <c r="G4" s="302" t="s">
        <v>395</v>
      </c>
      <c r="H4" s="301"/>
      <c r="I4" s="301"/>
      <c r="J4" s="302" t="s">
        <v>395</v>
      </c>
    </row>
    <row r="5" spans="1:10" s="253" customFormat="1">
      <c r="A5" s="227" t="s">
        <v>218</v>
      </c>
      <c r="B5" s="251"/>
      <c r="C5" s="251"/>
      <c r="D5" s="252"/>
      <c r="G5" s="302" t="s">
        <v>396</v>
      </c>
      <c r="H5" s="300" t="s">
        <v>396</v>
      </c>
      <c r="I5" s="300" t="s">
        <v>396</v>
      </c>
      <c r="J5" s="302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02" t="s">
        <v>219</v>
      </c>
      <c r="H6" s="300" t="s">
        <v>397</v>
      </c>
      <c r="I6" s="303" t="s">
        <v>220</v>
      </c>
      <c r="J6" s="302" t="s">
        <v>219</v>
      </c>
    </row>
    <row r="7" spans="1:10" customFormat="1">
      <c r="A7" s="263">
        <v>1</v>
      </c>
      <c r="B7" s="264" t="s">
        <v>315</v>
      </c>
      <c r="C7" s="264" t="s">
        <v>316</v>
      </c>
      <c r="D7" s="265">
        <v>4.1655092592592598E-2</v>
      </c>
      <c r="E7" s="266">
        <v>1</v>
      </c>
      <c r="F7" s="267">
        <v>30</v>
      </c>
      <c r="G7" s="319">
        <v>2.7731481481481478E-2</v>
      </c>
      <c r="H7" s="236">
        <f t="shared" ref="H7:H28" si="0">+D7/G7</f>
        <v>1.5020868113522541</v>
      </c>
      <c r="I7">
        <v>98</v>
      </c>
      <c r="J7" s="319">
        <v>2.6793981481481485E-2</v>
      </c>
    </row>
    <row r="8" spans="1:10" customFormat="1">
      <c r="A8" s="289">
        <v>2</v>
      </c>
      <c r="B8" s="290" t="s">
        <v>408</v>
      </c>
      <c r="C8" s="290" t="s">
        <v>346</v>
      </c>
      <c r="D8" s="291">
        <v>4.3923611111111115E-2</v>
      </c>
      <c r="E8" s="292">
        <v>1</v>
      </c>
      <c r="F8" s="292">
        <v>30</v>
      </c>
      <c r="G8" s="319">
        <v>2.7569444444444448E-2</v>
      </c>
      <c r="H8" s="236">
        <f t="shared" si="0"/>
        <v>1.5931989924433247</v>
      </c>
      <c r="I8">
        <v>93</v>
      </c>
      <c r="J8" s="248">
        <v>2.6932870370370374E-2</v>
      </c>
    </row>
    <row r="9" spans="1:10" customFormat="1">
      <c r="A9" s="263">
        <v>3</v>
      </c>
      <c r="B9" s="264" t="s">
        <v>223</v>
      </c>
      <c r="C9" s="264" t="s">
        <v>222</v>
      </c>
      <c r="D9" s="265">
        <v>4.524305555555555E-2</v>
      </c>
      <c r="E9" s="266">
        <v>2</v>
      </c>
      <c r="F9" s="267">
        <v>29</v>
      </c>
      <c r="G9" s="319">
        <v>2.8009259259259262E-2</v>
      </c>
      <c r="H9" s="236">
        <f t="shared" si="0"/>
        <v>1.6152892561983467</v>
      </c>
      <c r="I9">
        <v>90</v>
      </c>
      <c r="J9" s="248">
        <v>2.7557870370370371E-2</v>
      </c>
    </row>
    <row r="10" spans="1:10" customFormat="1">
      <c r="A10" s="269">
        <v>4</v>
      </c>
      <c r="B10" s="270" t="s">
        <v>115</v>
      </c>
      <c r="C10" s="270" t="s">
        <v>337</v>
      </c>
      <c r="D10" s="271">
        <v>4.6157407407407418E-2</v>
      </c>
      <c r="E10" s="272">
        <v>1</v>
      </c>
      <c r="F10" s="272">
        <v>30</v>
      </c>
      <c r="G10" s="319">
        <v>2.9965277777777775E-2</v>
      </c>
      <c r="H10" s="236">
        <f t="shared" si="0"/>
        <v>1.5403630745461574</v>
      </c>
      <c r="I10">
        <v>96</v>
      </c>
      <c r="J10" s="248">
        <v>2.9131944444444443E-2</v>
      </c>
    </row>
    <row r="11" spans="1:10" customFormat="1">
      <c r="A11" s="263">
        <v>5</v>
      </c>
      <c r="B11" s="264" t="s">
        <v>227</v>
      </c>
      <c r="C11" s="264" t="s">
        <v>121</v>
      </c>
      <c r="D11" s="265">
        <v>4.7222222222222221E-2</v>
      </c>
      <c r="E11" s="266">
        <v>3</v>
      </c>
      <c r="F11" s="267">
        <v>28</v>
      </c>
      <c r="G11" s="319">
        <v>2.8032407407407409E-2</v>
      </c>
      <c r="H11" s="236">
        <f t="shared" si="0"/>
        <v>1.6845582163501238</v>
      </c>
      <c r="I11">
        <v>83</v>
      </c>
      <c r="J11" s="248">
        <v>2.8032407407407409E-2</v>
      </c>
    </row>
    <row r="12" spans="1:10" customFormat="1">
      <c r="A12" s="269">
        <v>6</v>
      </c>
      <c r="B12" s="270" t="s">
        <v>248</v>
      </c>
      <c r="C12" s="270" t="s">
        <v>265</v>
      </c>
      <c r="D12" s="271">
        <v>4.7245370370370375E-2</v>
      </c>
      <c r="E12" s="272">
        <v>2</v>
      </c>
      <c r="F12" s="272">
        <v>29</v>
      </c>
      <c r="G12" s="319">
        <v>3.125E-2</v>
      </c>
      <c r="H12" s="236">
        <f t="shared" si="0"/>
        <v>1.511851851851852</v>
      </c>
      <c r="I12">
        <v>97</v>
      </c>
      <c r="J12" s="248">
        <v>3.0347222222222223E-2</v>
      </c>
    </row>
    <row r="13" spans="1:10" customFormat="1">
      <c r="A13" s="269">
        <v>7</v>
      </c>
      <c r="B13" s="270" t="s">
        <v>78</v>
      </c>
      <c r="C13" s="270" t="s">
        <v>79</v>
      </c>
      <c r="D13" s="271">
        <v>4.760416666666667E-2</v>
      </c>
      <c r="E13" s="272">
        <v>3</v>
      </c>
      <c r="F13" s="272">
        <v>28</v>
      </c>
      <c r="G13" s="319">
        <v>2.9965277777777775E-2</v>
      </c>
      <c r="H13" s="236">
        <f t="shared" si="0"/>
        <v>1.5886442641946701</v>
      </c>
      <c r="I13">
        <v>94</v>
      </c>
      <c r="J13" s="248">
        <v>2.9259259259259256E-2</v>
      </c>
    </row>
    <row r="14" spans="1:10" customFormat="1">
      <c r="A14" s="269">
        <v>8</v>
      </c>
      <c r="B14" s="270" t="s">
        <v>62</v>
      </c>
      <c r="C14" s="270" t="s">
        <v>157</v>
      </c>
      <c r="D14" s="271">
        <v>4.8298611111111112E-2</v>
      </c>
      <c r="E14" s="272">
        <v>4</v>
      </c>
      <c r="F14" s="272">
        <v>27</v>
      </c>
      <c r="G14" s="319">
        <v>3.0219907407407407E-2</v>
      </c>
      <c r="H14" s="236">
        <f t="shared" si="0"/>
        <v>1.5982382229031022</v>
      </c>
      <c r="I14">
        <v>92</v>
      </c>
      <c r="J14" s="248">
        <v>2.9641203703703704E-2</v>
      </c>
    </row>
    <row r="15" spans="1:10" customFormat="1">
      <c r="A15" s="269">
        <v>9</v>
      </c>
      <c r="B15" s="270" t="s">
        <v>68</v>
      </c>
      <c r="C15" s="270" t="s">
        <v>331</v>
      </c>
      <c r="D15" s="271">
        <v>4.9421296296296297E-2</v>
      </c>
      <c r="E15" s="272">
        <v>5</v>
      </c>
      <c r="F15" s="272">
        <v>26</v>
      </c>
      <c r="G15" s="319">
        <v>2.9988425925925922E-2</v>
      </c>
      <c r="H15" s="236">
        <f t="shared" si="0"/>
        <v>1.6480123504438442</v>
      </c>
      <c r="I15">
        <v>87</v>
      </c>
      <c r="J15" s="248">
        <v>2.9733796296296293E-2</v>
      </c>
    </row>
    <row r="16" spans="1:10" customFormat="1">
      <c r="A16" s="269">
        <v>10</v>
      </c>
      <c r="B16" s="270" t="s">
        <v>425</v>
      </c>
      <c r="C16" s="270" t="s">
        <v>81</v>
      </c>
      <c r="D16" s="271">
        <v>5.0243055555555555E-2</v>
      </c>
      <c r="E16" s="272">
        <v>6</v>
      </c>
      <c r="F16" s="272">
        <v>25</v>
      </c>
      <c r="G16" s="319">
        <v>3.0555555555555555E-2</v>
      </c>
      <c r="H16" s="236">
        <f t="shared" si="0"/>
        <v>1.6443181818181818</v>
      </c>
      <c r="I16">
        <v>89</v>
      </c>
      <c r="J16" s="248">
        <v>3.0173611111111109E-2</v>
      </c>
    </row>
    <row r="17" spans="1:10" customFormat="1">
      <c r="A17" s="269">
        <v>11</v>
      </c>
      <c r="B17" s="270" t="s">
        <v>332</v>
      </c>
      <c r="C17" s="270" t="s">
        <v>118</v>
      </c>
      <c r="D17" s="271">
        <v>5.0497685185185187E-2</v>
      </c>
      <c r="E17" s="272">
        <v>7</v>
      </c>
      <c r="F17" s="272">
        <v>24</v>
      </c>
      <c r="G17" s="319">
        <v>3.1493055555555559E-2</v>
      </c>
      <c r="H17" s="236">
        <f t="shared" si="0"/>
        <v>1.6034546122748989</v>
      </c>
      <c r="I17">
        <v>91</v>
      </c>
      <c r="J17" s="248">
        <v>3.0983796296296301E-2</v>
      </c>
    </row>
    <row r="18" spans="1:10" customFormat="1">
      <c r="A18" s="263">
        <v>12</v>
      </c>
      <c r="B18" s="264" t="s">
        <v>84</v>
      </c>
      <c r="C18" s="264" t="s">
        <v>57</v>
      </c>
      <c r="D18" s="265">
        <v>5.0729166666666665E-2</v>
      </c>
      <c r="E18" s="266">
        <v>4</v>
      </c>
      <c r="F18" s="267">
        <v>27</v>
      </c>
      <c r="G18" s="319">
        <v>2.8472222222222222E-2</v>
      </c>
      <c r="H18" s="236">
        <f t="shared" si="0"/>
        <v>1.7817073170731708</v>
      </c>
      <c r="I18">
        <v>77</v>
      </c>
      <c r="J18" s="248">
        <v>2.8854166666666667E-2</v>
      </c>
    </row>
    <row r="19" spans="1:10" customFormat="1">
      <c r="A19" s="273">
        <v>13</v>
      </c>
      <c r="B19" s="274" t="s">
        <v>275</v>
      </c>
      <c r="C19" s="274" t="s">
        <v>367</v>
      </c>
      <c r="D19" s="275">
        <v>5.1493055555555556E-2</v>
      </c>
      <c r="E19" s="276">
        <v>1</v>
      </c>
      <c r="F19" s="276">
        <v>30</v>
      </c>
      <c r="G19" s="319">
        <v>3.3333333333333333E-2</v>
      </c>
      <c r="H19" s="236">
        <f t="shared" si="0"/>
        <v>1.5447916666666668</v>
      </c>
      <c r="I19">
        <v>95</v>
      </c>
      <c r="J19" s="248">
        <v>3.2569444444444443E-2</v>
      </c>
    </row>
    <row r="20" spans="1:10" customFormat="1">
      <c r="A20" s="273">
        <v>14</v>
      </c>
      <c r="B20" s="274" t="s">
        <v>401</v>
      </c>
      <c r="C20" s="274" t="s">
        <v>402</v>
      </c>
      <c r="D20" s="275">
        <v>5.1990740740740747E-2</v>
      </c>
      <c r="E20" s="276">
        <v>2</v>
      </c>
      <c r="F20" s="276">
        <v>29</v>
      </c>
      <c r="G20" s="319">
        <v>3.4722222222222224E-2</v>
      </c>
      <c r="H20" s="236">
        <f t="shared" si="0"/>
        <v>1.4973333333333334</v>
      </c>
      <c r="I20">
        <v>99</v>
      </c>
      <c r="J20" s="248">
        <v>3.3750000000000002E-2</v>
      </c>
    </row>
    <row r="21" spans="1:10">
      <c r="A21" s="277">
        <v>15</v>
      </c>
      <c r="B21" s="278" t="s">
        <v>137</v>
      </c>
      <c r="C21" s="278" t="s">
        <v>195</v>
      </c>
      <c r="D21" s="279">
        <v>5.2430555555555557E-2</v>
      </c>
      <c r="E21" s="280">
        <v>1</v>
      </c>
      <c r="F21" s="280">
        <v>30</v>
      </c>
      <c r="G21" s="319">
        <v>3.5069444444444445E-2</v>
      </c>
      <c r="H21" s="236">
        <f t="shared" si="0"/>
        <v>1.495049504950495</v>
      </c>
      <c r="I21">
        <v>100</v>
      </c>
      <c r="J21" s="248">
        <v>3.4027777777777775E-2</v>
      </c>
    </row>
    <row r="22" spans="1:10" customFormat="1">
      <c r="A22" s="273">
        <v>16</v>
      </c>
      <c r="B22" s="274" t="s">
        <v>259</v>
      </c>
      <c r="C22" s="274" t="s">
        <v>88</v>
      </c>
      <c r="D22" s="275">
        <v>5.3043981481481484E-2</v>
      </c>
      <c r="E22" s="276">
        <v>3</v>
      </c>
      <c r="F22" s="276">
        <v>28</v>
      </c>
      <c r="G22" s="319">
        <v>3.1967592592592589E-2</v>
      </c>
      <c r="H22" s="236">
        <f t="shared" si="0"/>
        <v>1.6593048515568432</v>
      </c>
      <c r="I22">
        <v>86</v>
      </c>
      <c r="J22" s="248">
        <v>3.1770833333333331E-2</v>
      </c>
    </row>
    <row r="23" spans="1:10" customFormat="1">
      <c r="A23" s="263">
        <v>17</v>
      </c>
      <c r="B23" s="264" t="s">
        <v>58</v>
      </c>
      <c r="C23" s="264" t="s">
        <v>59</v>
      </c>
      <c r="D23" s="265">
        <v>5.3692129629629624E-2</v>
      </c>
      <c r="E23" s="266">
        <v>5</v>
      </c>
      <c r="F23" s="267">
        <v>26</v>
      </c>
      <c r="G23" s="319">
        <v>2.9513888888888892E-2</v>
      </c>
      <c r="H23" s="236">
        <f t="shared" si="0"/>
        <v>1.8192156862745095</v>
      </c>
      <c r="I23">
        <v>74</v>
      </c>
      <c r="J23" s="248">
        <v>3.0092592592592594E-2</v>
      </c>
    </row>
    <row r="24" spans="1:10" customFormat="1">
      <c r="A24" s="269">
        <v>18</v>
      </c>
      <c r="B24" s="270" t="s">
        <v>333</v>
      </c>
      <c r="C24" s="270" t="s">
        <v>334</v>
      </c>
      <c r="D24" s="271">
        <v>5.451388888888889E-2</v>
      </c>
      <c r="E24" s="272">
        <v>8</v>
      </c>
      <c r="F24" s="272">
        <v>23</v>
      </c>
      <c r="G24" s="319">
        <v>3.0949074074074077E-2</v>
      </c>
      <c r="H24" s="236">
        <f t="shared" si="0"/>
        <v>1.7614061331338817</v>
      </c>
      <c r="I24">
        <v>80</v>
      </c>
      <c r="J24" s="248">
        <v>3.1145833333333334E-2</v>
      </c>
    </row>
    <row r="25" spans="1:10" customFormat="1">
      <c r="A25" s="269">
        <v>19</v>
      </c>
      <c r="B25" s="270" t="s">
        <v>147</v>
      </c>
      <c r="C25" s="270" t="s">
        <v>148</v>
      </c>
      <c r="D25" s="271">
        <v>5.4525462962962963E-2</v>
      </c>
      <c r="E25" s="272">
        <v>9</v>
      </c>
      <c r="F25" s="272">
        <v>22</v>
      </c>
      <c r="G25" s="319">
        <v>3.0034722222222223E-2</v>
      </c>
      <c r="H25" s="236">
        <f t="shared" si="0"/>
        <v>1.8154142581888246</v>
      </c>
      <c r="I25">
        <v>75</v>
      </c>
      <c r="J25" s="248">
        <v>3.0543981481481481E-2</v>
      </c>
    </row>
    <row r="26" spans="1:10" customFormat="1">
      <c r="A26" s="269">
        <v>20</v>
      </c>
      <c r="B26" s="270" t="s">
        <v>259</v>
      </c>
      <c r="C26" s="270" t="s">
        <v>260</v>
      </c>
      <c r="D26" s="271">
        <v>5.5543981481481479E-2</v>
      </c>
      <c r="E26" s="272">
        <v>10</v>
      </c>
      <c r="F26" s="272">
        <v>21</v>
      </c>
      <c r="G26" s="319">
        <v>3.125E-2</v>
      </c>
      <c r="H26" s="236">
        <f t="shared" si="0"/>
        <v>1.7774074074074073</v>
      </c>
      <c r="I26">
        <v>78</v>
      </c>
      <c r="J26" s="248">
        <v>3.1574074074074074E-2</v>
      </c>
    </row>
    <row r="27" spans="1:10" customFormat="1">
      <c r="A27" s="273">
        <v>21</v>
      </c>
      <c r="B27" s="274" t="s">
        <v>293</v>
      </c>
      <c r="C27" s="274" t="s">
        <v>292</v>
      </c>
      <c r="D27" s="275">
        <v>5.7511574074074069E-2</v>
      </c>
      <c r="E27" s="276">
        <v>4</v>
      </c>
      <c r="F27" s="276">
        <v>27</v>
      </c>
      <c r="G27" s="319">
        <v>3.4027777777777775E-2</v>
      </c>
      <c r="H27" s="236">
        <f t="shared" si="0"/>
        <v>1.6901360544217687</v>
      </c>
      <c r="I27">
        <v>82</v>
      </c>
      <c r="J27" s="248">
        <v>3.4097222222222216E-2</v>
      </c>
    </row>
    <row r="28" spans="1:10" customFormat="1">
      <c r="A28" s="273">
        <v>22</v>
      </c>
      <c r="B28" s="274" t="s">
        <v>117</v>
      </c>
      <c r="C28" s="274" t="s">
        <v>256</v>
      </c>
      <c r="D28" s="275">
        <v>5.7569444444444444E-2</v>
      </c>
      <c r="E28" s="276">
        <v>5</v>
      </c>
      <c r="F28" s="276">
        <v>26</v>
      </c>
      <c r="G28" s="319">
        <v>3.1828703703703706E-2</v>
      </c>
      <c r="H28" s="236">
        <f t="shared" si="0"/>
        <v>1.8087272727272725</v>
      </c>
      <c r="I28">
        <v>76</v>
      </c>
      <c r="J28" s="248">
        <v>3.2280092592592596E-2</v>
      </c>
    </row>
    <row r="29" spans="1:10">
      <c r="A29" s="320">
        <v>23</v>
      </c>
      <c r="B29" s="317" t="s">
        <v>426</v>
      </c>
      <c r="C29" s="1" t="s">
        <v>427</v>
      </c>
      <c r="D29" s="319">
        <v>6.0567129629629624E-2</v>
      </c>
      <c r="G29" s="319"/>
      <c r="H29" s="236"/>
    </row>
    <row r="30" spans="1:10" customFormat="1">
      <c r="A30" s="281">
        <v>24</v>
      </c>
      <c r="B30" s="282" t="s">
        <v>246</v>
      </c>
      <c r="C30" s="282" t="s">
        <v>296</v>
      </c>
      <c r="D30" s="283">
        <v>6.069444444444444E-2</v>
      </c>
      <c r="E30" s="284">
        <v>1</v>
      </c>
      <c r="F30" s="284">
        <v>30</v>
      </c>
      <c r="G30" s="319">
        <v>3.605324074074074E-2</v>
      </c>
      <c r="H30" s="236">
        <f t="shared" ref="H30:H41" si="1">+D30/G30</f>
        <v>1.6834670947030497</v>
      </c>
      <c r="I30">
        <v>84</v>
      </c>
      <c r="J30" s="248">
        <v>3.5983796296296298E-2</v>
      </c>
    </row>
    <row r="31" spans="1:10">
      <c r="A31" s="277">
        <v>25</v>
      </c>
      <c r="B31" s="278" t="s">
        <v>137</v>
      </c>
      <c r="C31" s="278" t="s">
        <v>139</v>
      </c>
      <c r="D31" s="279">
        <v>6.1678240740740742E-2</v>
      </c>
      <c r="E31" s="280">
        <v>2</v>
      </c>
      <c r="F31" s="280">
        <v>29</v>
      </c>
      <c r="G31" s="319">
        <v>3.6805555555555557E-2</v>
      </c>
      <c r="H31" s="236">
        <f t="shared" si="1"/>
        <v>1.6757861635220126</v>
      </c>
      <c r="I31">
        <v>85</v>
      </c>
      <c r="J31" s="248">
        <v>3.667824074074074E-2</v>
      </c>
    </row>
    <row r="32" spans="1:10" customFormat="1">
      <c r="A32" s="281">
        <v>26</v>
      </c>
      <c r="B32" s="282" t="s">
        <v>68</v>
      </c>
      <c r="C32" s="282" t="s">
        <v>131</v>
      </c>
      <c r="D32" s="283">
        <v>6.174768518518519E-2</v>
      </c>
      <c r="E32" s="284">
        <v>2</v>
      </c>
      <c r="F32" s="284">
        <v>29</v>
      </c>
      <c r="G32" s="319">
        <v>3.7499999999999999E-2</v>
      </c>
      <c r="H32" s="236">
        <f t="shared" si="1"/>
        <v>1.646604938271605</v>
      </c>
      <c r="I32">
        <v>88</v>
      </c>
      <c r="J32" s="248">
        <v>3.7175925925925925E-2</v>
      </c>
    </row>
    <row r="33" spans="1:10">
      <c r="A33" s="277">
        <v>27</v>
      </c>
      <c r="B33" s="278" t="s">
        <v>71</v>
      </c>
      <c r="C33" s="278" t="s">
        <v>72</v>
      </c>
      <c r="D33" s="279">
        <v>6.429398148148148E-2</v>
      </c>
      <c r="E33" s="280">
        <v>3</v>
      </c>
      <c r="F33" s="280">
        <v>28</v>
      </c>
      <c r="G33" s="319">
        <v>3.6458333333333336E-2</v>
      </c>
      <c r="H33" s="236">
        <f t="shared" si="1"/>
        <v>1.7634920634920632</v>
      </c>
      <c r="I33">
        <v>79</v>
      </c>
      <c r="J33" s="248">
        <v>3.6712962962962968E-2</v>
      </c>
    </row>
    <row r="34" spans="1:10">
      <c r="A34" s="277">
        <v>28</v>
      </c>
      <c r="B34" s="278" t="s">
        <v>62</v>
      </c>
      <c r="C34" s="278" t="s">
        <v>63</v>
      </c>
      <c r="D34" s="279">
        <v>6.7511574074074071E-2</v>
      </c>
      <c r="E34" s="280">
        <v>4</v>
      </c>
      <c r="F34" s="280">
        <v>27</v>
      </c>
      <c r="G34" s="319">
        <v>3.6805555555555557E-2</v>
      </c>
      <c r="H34" s="236">
        <f t="shared" si="1"/>
        <v>1.8342767295597482</v>
      </c>
      <c r="I34">
        <v>73</v>
      </c>
      <c r="J34" s="248">
        <v>3.7442129629629631E-2</v>
      </c>
    </row>
    <row r="35" spans="1:10" customFormat="1">
      <c r="A35" s="281">
        <v>29</v>
      </c>
      <c r="B35" s="282" t="s">
        <v>91</v>
      </c>
      <c r="C35" s="282" t="s">
        <v>92</v>
      </c>
      <c r="D35" s="283">
        <v>7.0578703703703713E-2</v>
      </c>
      <c r="E35" s="284">
        <v>3</v>
      </c>
      <c r="F35" s="284">
        <v>28</v>
      </c>
      <c r="G35" s="319">
        <v>3.6909722222222226E-2</v>
      </c>
      <c r="H35" s="236">
        <f t="shared" si="1"/>
        <v>1.9121981812480402</v>
      </c>
      <c r="I35">
        <v>69</v>
      </c>
      <c r="J35" s="248">
        <v>3.7812500000000006E-2</v>
      </c>
    </row>
    <row r="36" spans="1:10" customFormat="1">
      <c r="A36" s="281">
        <v>30</v>
      </c>
      <c r="B36" s="282" t="s">
        <v>295</v>
      </c>
      <c r="C36" s="282" t="s">
        <v>171</v>
      </c>
      <c r="D36" s="283">
        <v>7.6585648148148153E-2</v>
      </c>
      <c r="E36" s="284">
        <v>4</v>
      </c>
      <c r="F36" s="284">
        <v>27</v>
      </c>
      <c r="G36" s="319">
        <v>3.8194444444444441E-2</v>
      </c>
      <c r="H36" s="236">
        <f t="shared" si="1"/>
        <v>2.0051515151515154</v>
      </c>
      <c r="I36" s="1">
        <v>67</v>
      </c>
      <c r="J36" s="248">
        <v>3.923611111111111E-2</v>
      </c>
    </row>
    <row r="37" spans="1:10" customFormat="1">
      <c r="A37" s="285">
        <v>31</v>
      </c>
      <c r="B37" s="286" t="s">
        <v>313</v>
      </c>
      <c r="C37" s="286" t="s">
        <v>80</v>
      </c>
      <c r="D37" s="287">
        <v>7.8159722222222228E-2</v>
      </c>
      <c r="E37" s="288">
        <v>1</v>
      </c>
      <c r="F37" s="288">
        <v>30</v>
      </c>
      <c r="G37" s="319">
        <v>4.4525462962962968E-2</v>
      </c>
      <c r="H37" s="236">
        <f t="shared" si="1"/>
        <v>1.7553938133610605</v>
      </c>
      <c r="I37">
        <v>81</v>
      </c>
      <c r="J37" s="248">
        <v>4.4652777777777784E-2</v>
      </c>
    </row>
    <row r="38" spans="1:10" customFormat="1">
      <c r="A38" s="285">
        <v>32</v>
      </c>
      <c r="B38" s="286" t="s">
        <v>105</v>
      </c>
      <c r="C38" s="286" t="s">
        <v>383</v>
      </c>
      <c r="D38" s="287">
        <v>7.8726851851851853E-2</v>
      </c>
      <c r="E38" s="288">
        <v>2</v>
      </c>
      <c r="F38" s="288">
        <v>29</v>
      </c>
      <c r="G38" s="319">
        <v>4.1319444444444443E-2</v>
      </c>
      <c r="H38" s="236">
        <f t="shared" si="1"/>
        <v>1.9053221288515407</v>
      </c>
      <c r="I38">
        <v>70</v>
      </c>
      <c r="J38" s="248">
        <v>4.2152777777777775E-2</v>
      </c>
    </row>
    <row r="39" spans="1:10" customFormat="1">
      <c r="A39" s="285">
        <v>33</v>
      </c>
      <c r="B39" s="286" t="s">
        <v>233</v>
      </c>
      <c r="C39" s="286" t="s">
        <v>232</v>
      </c>
      <c r="D39" s="287">
        <v>7.8773148148148148E-2</v>
      </c>
      <c r="E39" s="288">
        <v>3</v>
      </c>
      <c r="F39" s="288">
        <v>28</v>
      </c>
      <c r="G39" s="319">
        <v>4.1828703703703701E-2</v>
      </c>
      <c r="H39" s="236">
        <f t="shared" si="1"/>
        <v>1.8832318760376314</v>
      </c>
      <c r="I39">
        <v>71</v>
      </c>
      <c r="J39" s="248">
        <v>4.2592592592592592E-2</v>
      </c>
    </row>
    <row r="40" spans="1:10" customFormat="1">
      <c r="A40" s="285">
        <v>34</v>
      </c>
      <c r="B40" s="286" t="s">
        <v>303</v>
      </c>
      <c r="C40" s="286" t="s">
        <v>302</v>
      </c>
      <c r="D40" s="287">
        <v>8.0509259259259253E-2</v>
      </c>
      <c r="E40" s="288">
        <v>4</v>
      </c>
      <c r="F40" s="288">
        <v>27</v>
      </c>
      <c r="G40" s="319">
        <v>4.3668981481481482E-2</v>
      </c>
      <c r="H40" s="236">
        <f t="shared" si="1"/>
        <v>1.8436257619931087</v>
      </c>
      <c r="I40">
        <v>72</v>
      </c>
      <c r="J40" s="248">
        <v>4.4374999999999998E-2</v>
      </c>
    </row>
    <row r="41" spans="1:10" customFormat="1">
      <c r="A41" s="285">
        <v>35</v>
      </c>
      <c r="B41" s="286" t="s">
        <v>86</v>
      </c>
      <c r="C41" s="286" t="s">
        <v>87</v>
      </c>
      <c r="D41" s="287">
        <v>8.1469907407407408E-2</v>
      </c>
      <c r="E41" s="288">
        <v>5</v>
      </c>
      <c r="F41" s="288">
        <v>26</v>
      </c>
      <c r="G41" s="319">
        <v>4.2557870370370371E-2</v>
      </c>
      <c r="H41" s="236">
        <f t="shared" si="1"/>
        <v>1.9143323361435953</v>
      </c>
      <c r="I41">
        <v>68</v>
      </c>
      <c r="J41" s="248">
        <v>4.3530092592592592E-2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43"/>
  <sheetViews>
    <sheetView showGridLines="0" workbookViewId="0"/>
  </sheetViews>
  <sheetFormatPr defaultRowHeight="15"/>
  <cols>
    <col min="1" max="1" width="9.140625" style="232" customWidth="1"/>
    <col min="2" max="2" width="10.7109375" style="323" bestFit="1" customWidth="1"/>
    <col min="3" max="3" width="10.28515625" style="323" bestFit="1" customWidth="1"/>
    <col min="4" max="4" width="7.140625" bestFit="1" customWidth="1"/>
    <col min="5" max="5" width="8.28515625" bestFit="1" customWidth="1"/>
    <col min="6" max="6" width="6.5703125" bestFit="1" customWidth="1"/>
    <col min="7" max="7" width="11.42578125" bestFit="1" customWidth="1"/>
    <col min="8" max="8" width="12.7109375" bestFit="1" customWidth="1"/>
    <col min="9" max="9" width="9.5703125" bestFit="1" customWidth="1"/>
    <col min="10" max="10" width="10" bestFit="1" customWidth="1"/>
  </cols>
  <sheetData>
    <row r="1" spans="1:10" s="260" customFormat="1" ht="18">
      <c r="A1" s="259" t="s">
        <v>450</v>
      </c>
      <c r="D1" s="318"/>
    </row>
    <row r="2" spans="1:10" s="260" customFormat="1" ht="18">
      <c r="A2" s="259"/>
      <c r="D2" s="318"/>
    </row>
    <row r="3" spans="1:10" s="260" customFormat="1" ht="18">
      <c r="A3" s="259"/>
      <c r="D3" s="318"/>
      <c r="G3" s="300" t="s">
        <v>436</v>
      </c>
      <c r="H3" s="301"/>
      <c r="I3" s="301"/>
      <c r="J3" s="300" t="s">
        <v>36</v>
      </c>
    </row>
    <row r="4" spans="1:10" s="260" customFormat="1">
      <c r="A4" s="262"/>
      <c r="D4" s="318"/>
      <c r="G4" s="302" t="s">
        <v>395</v>
      </c>
      <c r="H4" s="301"/>
      <c r="I4" s="301"/>
      <c r="J4" s="302" t="s">
        <v>395</v>
      </c>
    </row>
    <row r="5" spans="1:10" s="253" customFormat="1">
      <c r="A5" s="227" t="s">
        <v>218</v>
      </c>
      <c r="B5" s="251"/>
      <c r="C5" s="251"/>
      <c r="D5" s="252"/>
      <c r="G5" s="302" t="s">
        <v>396</v>
      </c>
      <c r="H5" s="300" t="s">
        <v>396</v>
      </c>
      <c r="I5" s="300" t="s">
        <v>396</v>
      </c>
      <c r="J5" s="302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02" t="s">
        <v>219</v>
      </c>
      <c r="H6" s="300" t="s">
        <v>397</v>
      </c>
      <c r="I6" s="303" t="s">
        <v>220</v>
      </c>
      <c r="J6" s="302" t="s">
        <v>219</v>
      </c>
    </row>
    <row r="7" spans="1:10">
      <c r="A7" s="289">
        <v>1</v>
      </c>
      <c r="B7" s="290" t="s">
        <v>399</v>
      </c>
      <c r="C7" s="290" t="s">
        <v>77</v>
      </c>
      <c r="D7" s="291">
        <v>2.7245370370370368E-2</v>
      </c>
      <c r="E7" s="292">
        <v>1</v>
      </c>
      <c r="F7" s="292">
        <v>30</v>
      </c>
      <c r="G7" s="248">
        <v>2.5347222222222219E-2</v>
      </c>
      <c r="H7" s="236">
        <f t="shared" ref="H7:H32" si="0">+D7/G7</f>
        <v>1.0748858447488585</v>
      </c>
      <c r="I7">
        <v>100</v>
      </c>
      <c r="J7" s="248">
        <v>2.4305555555555552E-2</v>
      </c>
    </row>
    <row r="8" spans="1:10">
      <c r="A8" s="263">
        <v>2</v>
      </c>
      <c r="B8" s="264" t="s">
        <v>223</v>
      </c>
      <c r="C8" s="264" t="s">
        <v>222</v>
      </c>
      <c r="D8" s="265">
        <v>3.1817129629629633E-2</v>
      </c>
      <c r="E8" s="266">
        <v>1</v>
      </c>
      <c r="F8" s="267">
        <v>30</v>
      </c>
      <c r="G8" s="248">
        <v>2.7557870370370368E-2</v>
      </c>
      <c r="H8" s="236">
        <f t="shared" si="0"/>
        <v>1.1545569088618231</v>
      </c>
      <c r="I8">
        <v>87</v>
      </c>
      <c r="J8" s="248">
        <v>2.7314814814814813E-2</v>
      </c>
    </row>
    <row r="9" spans="1:10">
      <c r="A9" s="263">
        <v>3</v>
      </c>
      <c r="B9" s="264" t="s">
        <v>82</v>
      </c>
      <c r="C9" s="264" t="s">
        <v>83</v>
      </c>
      <c r="D9" s="265">
        <v>3.2615740740740744E-2</v>
      </c>
      <c r="E9" s="266">
        <v>2</v>
      </c>
      <c r="F9" s="267">
        <v>29</v>
      </c>
      <c r="G9" s="248">
        <v>2.9201388888888888E-2</v>
      </c>
      <c r="H9" s="236">
        <f t="shared" si="0"/>
        <v>1.1169242964724535</v>
      </c>
      <c r="I9">
        <v>96</v>
      </c>
      <c r="J9" s="248">
        <v>2.8402777777777777E-2</v>
      </c>
    </row>
    <row r="10" spans="1:10">
      <c r="A10" s="263">
        <v>4</v>
      </c>
      <c r="B10" s="264" t="s">
        <v>56</v>
      </c>
      <c r="C10" s="264" t="s">
        <v>149</v>
      </c>
      <c r="D10" s="265">
        <v>3.2696759259259259E-2</v>
      </c>
      <c r="E10" s="266">
        <v>3</v>
      </c>
      <c r="F10" s="267">
        <v>28</v>
      </c>
      <c r="G10" s="248">
        <v>2.8125000000000001E-2</v>
      </c>
      <c r="H10" s="236">
        <f t="shared" si="0"/>
        <v>1.1625514403292181</v>
      </c>
      <c r="I10">
        <v>84</v>
      </c>
      <c r="J10" s="248">
        <v>2.7951388888888887E-2</v>
      </c>
    </row>
    <row r="11" spans="1:10">
      <c r="A11" s="269">
        <v>5</v>
      </c>
      <c r="B11" s="270" t="s">
        <v>115</v>
      </c>
      <c r="C11" s="270" t="s">
        <v>337</v>
      </c>
      <c r="D11" s="271">
        <v>3.3206018518518517E-2</v>
      </c>
      <c r="E11" s="272">
        <v>1</v>
      </c>
      <c r="F11" s="272">
        <v>30</v>
      </c>
      <c r="G11" s="248">
        <v>2.9131944444444446E-2</v>
      </c>
      <c r="H11" s="236">
        <f t="shared" si="0"/>
        <v>1.1398490266189907</v>
      </c>
      <c r="I11">
        <v>92</v>
      </c>
      <c r="J11" s="248">
        <v>2.8576388888888891E-2</v>
      </c>
    </row>
    <row r="12" spans="1:10">
      <c r="A12" s="263">
        <v>6</v>
      </c>
      <c r="B12" s="264" t="s">
        <v>58</v>
      </c>
      <c r="C12" s="264" t="s">
        <v>59</v>
      </c>
      <c r="D12" s="265">
        <v>3.335648148148148E-2</v>
      </c>
      <c r="E12" s="266">
        <v>4</v>
      </c>
      <c r="F12" s="267">
        <v>27</v>
      </c>
      <c r="G12" s="248">
        <v>3.0092592592592591E-2</v>
      </c>
      <c r="H12" s="236">
        <f t="shared" si="0"/>
        <v>1.1084615384615384</v>
      </c>
      <c r="I12">
        <v>97</v>
      </c>
      <c r="J12" s="248">
        <v>2.9236111111111109E-2</v>
      </c>
    </row>
    <row r="13" spans="1:10">
      <c r="A13" s="269">
        <v>7</v>
      </c>
      <c r="B13" s="270" t="s">
        <v>78</v>
      </c>
      <c r="C13" s="270" t="s">
        <v>79</v>
      </c>
      <c r="D13" s="271">
        <v>3.3460648148148149E-2</v>
      </c>
      <c r="E13" s="272">
        <v>2</v>
      </c>
      <c r="F13" s="272">
        <v>29</v>
      </c>
      <c r="G13" s="248">
        <v>2.9259259259259259E-2</v>
      </c>
      <c r="H13" s="236">
        <f t="shared" si="0"/>
        <v>1.1435917721518987</v>
      </c>
      <c r="I13">
        <v>90</v>
      </c>
      <c r="J13" s="248">
        <v>2.883101851851852E-2</v>
      </c>
    </row>
    <row r="14" spans="1:10">
      <c r="A14" s="263">
        <v>8</v>
      </c>
      <c r="B14" s="264" t="s">
        <v>84</v>
      </c>
      <c r="C14" s="264" t="s">
        <v>57</v>
      </c>
      <c r="D14" s="265">
        <v>3.3738425925925929E-2</v>
      </c>
      <c r="E14" s="266">
        <v>5</v>
      </c>
      <c r="F14" s="267">
        <v>26</v>
      </c>
      <c r="G14" s="248">
        <v>2.8854166666666667E-2</v>
      </c>
      <c r="H14" s="236">
        <f t="shared" si="0"/>
        <v>1.1692739671079022</v>
      </c>
      <c r="I14">
        <v>80</v>
      </c>
      <c r="J14" s="248">
        <v>2.8912037037037038E-2</v>
      </c>
    </row>
    <row r="15" spans="1:10">
      <c r="A15" s="269">
        <v>9</v>
      </c>
      <c r="B15" s="270" t="s">
        <v>248</v>
      </c>
      <c r="C15" s="270" t="s">
        <v>265</v>
      </c>
      <c r="D15" s="271">
        <v>3.4629629629629628E-2</v>
      </c>
      <c r="E15" s="272">
        <v>3</v>
      </c>
      <c r="F15" s="272">
        <v>28</v>
      </c>
      <c r="G15" s="248">
        <v>3.0347222222222223E-2</v>
      </c>
      <c r="H15" s="236">
        <f t="shared" si="0"/>
        <v>1.1411136536994659</v>
      </c>
      <c r="I15">
        <v>91</v>
      </c>
      <c r="J15" s="248">
        <v>2.9861111111111113E-2</v>
      </c>
    </row>
    <row r="16" spans="1:10">
      <c r="A16" s="269">
        <v>10</v>
      </c>
      <c r="B16" s="270" t="s">
        <v>147</v>
      </c>
      <c r="C16" s="270" t="s">
        <v>148</v>
      </c>
      <c r="D16" s="271">
        <v>3.498842592592593E-2</v>
      </c>
      <c r="E16" s="272">
        <v>4</v>
      </c>
      <c r="F16" s="272">
        <v>27</v>
      </c>
      <c r="G16" s="248">
        <v>3.0543981481481481E-2</v>
      </c>
      <c r="H16" s="236">
        <f t="shared" si="0"/>
        <v>1.1455096627510422</v>
      </c>
      <c r="I16">
        <v>89</v>
      </c>
      <c r="J16" s="248">
        <v>3.0173611111111109E-2</v>
      </c>
    </row>
    <row r="17" spans="1:10">
      <c r="A17" s="269">
        <v>11</v>
      </c>
      <c r="B17" s="270" t="s">
        <v>62</v>
      </c>
      <c r="C17" s="270" t="s">
        <v>157</v>
      </c>
      <c r="D17" s="271">
        <v>3.5081018518518518E-2</v>
      </c>
      <c r="E17" s="272">
        <v>5</v>
      </c>
      <c r="F17" s="272">
        <v>26</v>
      </c>
      <c r="G17" s="248">
        <v>2.9641203703703701E-2</v>
      </c>
      <c r="H17" s="236">
        <f t="shared" si="0"/>
        <v>1.1835220616946507</v>
      </c>
      <c r="I17">
        <v>75</v>
      </c>
      <c r="J17" s="248">
        <v>3.0011574074074076E-2</v>
      </c>
    </row>
    <row r="18" spans="1:10">
      <c r="A18" s="269">
        <v>12</v>
      </c>
      <c r="B18" s="270" t="s">
        <v>332</v>
      </c>
      <c r="C18" s="270" t="s">
        <v>118</v>
      </c>
      <c r="D18" s="271">
        <v>3.5277777777777776E-2</v>
      </c>
      <c r="E18" s="272">
        <v>6</v>
      </c>
      <c r="F18" s="272">
        <v>25</v>
      </c>
      <c r="G18" s="248">
        <v>3.0983796296296297E-2</v>
      </c>
      <c r="H18" s="236">
        <f t="shared" si="0"/>
        <v>1.1385879716100111</v>
      </c>
      <c r="I18">
        <v>93</v>
      </c>
      <c r="J18" s="248">
        <v>3.037037037037037E-2</v>
      </c>
    </row>
    <row r="19" spans="1:10">
      <c r="A19" s="263">
        <v>13</v>
      </c>
      <c r="B19" s="264" t="s">
        <v>98</v>
      </c>
      <c r="C19" s="264" t="s">
        <v>99</v>
      </c>
      <c r="D19" s="265">
        <v>3.5393518518518519E-2</v>
      </c>
      <c r="E19" s="266">
        <v>6</v>
      </c>
      <c r="F19" s="267">
        <v>25</v>
      </c>
      <c r="G19" s="248">
        <v>2.7870370370370368E-2</v>
      </c>
      <c r="H19" s="236">
        <f t="shared" si="0"/>
        <v>1.2699335548172759</v>
      </c>
      <c r="I19">
        <v>70</v>
      </c>
      <c r="J19" s="248">
        <v>2.855324074074074E-2</v>
      </c>
    </row>
    <row r="20" spans="1:10">
      <c r="A20" s="273">
        <v>14</v>
      </c>
      <c r="B20" s="274" t="s">
        <v>60</v>
      </c>
      <c r="C20" s="274" t="s">
        <v>365</v>
      </c>
      <c r="D20" s="275">
        <v>3.5555555555555556E-2</v>
      </c>
      <c r="E20" s="276">
        <v>1</v>
      </c>
      <c r="F20" s="276">
        <v>30</v>
      </c>
      <c r="G20" s="248">
        <v>3.1655092592592596E-2</v>
      </c>
      <c r="H20" s="236">
        <f t="shared" si="0"/>
        <v>1.123217550274223</v>
      </c>
      <c r="I20">
        <v>95</v>
      </c>
      <c r="J20" s="248">
        <v>3.0914351851851856E-2</v>
      </c>
    </row>
    <row r="21" spans="1:10">
      <c r="A21" s="269">
        <v>15</v>
      </c>
      <c r="B21" s="270" t="s">
        <v>62</v>
      </c>
      <c r="C21" s="270" t="s">
        <v>89</v>
      </c>
      <c r="D21" s="271">
        <v>3.5752314814814813E-2</v>
      </c>
      <c r="E21" s="272">
        <v>7</v>
      </c>
      <c r="F21" s="272">
        <v>24</v>
      </c>
      <c r="G21" s="248">
        <v>3.0451388888888889E-2</v>
      </c>
      <c r="H21" s="236">
        <f t="shared" si="0"/>
        <v>1.1740782972253896</v>
      </c>
      <c r="I21">
        <v>78</v>
      </c>
      <c r="J21" s="248">
        <v>3.0636574074074076E-2</v>
      </c>
    </row>
    <row r="22" spans="1:10">
      <c r="A22" s="273">
        <v>16</v>
      </c>
      <c r="B22" s="274" t="s">
        <v>68</v>
      </c>
      <c r="C22" s="274" t="s">
        <v>69</v>
      </c>
      <c r="D22" s="275">
        <v>3.5856481481481482E-2</v>
      </c>
      <c r="E22" s="276">
        <v>2</v>
      </c>
      <c r="F22" s="276">
        <v>29</v>
      </c>
      <c r="G22" s="248">
        <v>3.260416666666667E-2</v>
      </c>
      <c r="H22" s="236">
        <f t="shared" si="0"/>
        <v>1.0997515086971954</v>
      </c>
      <c r="I22">
        <v>99</v>
      </c>
      <c r="J22" s="248">
        <v>3.1620370370370375E-2</v>
      </c>
    </row>
    <row r="23" spans="1:10">
      <c r="A23" s="273">
        <v>17</v>
      </c>
      <c r="B23" s="274" t="s">
        <v>259</v>
      </c>
      <c r="C23" s="274" t="s">
        <v>88</v>
      </c>
      <c r="D23" s="275">
        <v>3.6620370370370373E-2</v>
      </c>
      <c r="E23" s="276">
        <v>3</v>
      </c>
      <c r="F23" s="276">
        <v>28</v>
      </c>
      <c r="G23" s="248">
        <v>3.1770833333333331E-2</v>
      </c>
      <c r="H23" s="236">
        <f t="shared" si="0"/>
        <v>1.1526411657559199</v>
      </c>
      <c r="I23">
        <v>88</v>
      </c>
      <c r="J23" s="248">
        <v>3.1469907407407405E-2</v>
      </c>
    </row>
    <row r="24" spans="1:10">
      <c r="A24" s="269">
        <v>18</v>
      </c>
      <c r="B24" s="270" t="s">
        <v>126</v>
      </c>
      <c r="C24" s="270" t="s">
        <v>127</v>
      </c>
      <c r="D24" s="271">
        <v>3.7222222222222219E-2</v>
      </c>
      <c r="E24" s="272">
        <v>8</v>
      </c>
      <c r="F24" s="272">
        <v>23</v>
      </c>
      <c r="G24" s="248">
        <v>3.0590277777777775E-2</v>
      </c>
      <c r="H24" s="236">
        <f t="shared" si="0"/>
        <v>1.2167990919409761</v>
      </c>
      <c r="I24">
        <v>72</v>
      </c>
      <c r="J24" s="248">
        <v>3.1145833333333334E-2</v>
      </c>
    </row>
    <row r="25" spans="1:10">
      <c r="A25" s="277">
        <v>19</v>
      </c>
      <c r="B25" s="278" t="s">
        <v>137</v>
      </c>
      <c r="C25" s="278" t="s">
        <v>195</v>
      </c>
      <c r="D25" s="279">
        <v>3.7453703703703704E-2</v>
      </c>
      <c r="E25" s="280">
        <v>1</v>
      </c>
      <c r="F25" s="280">
        <v>30</v>
      </c>
      <c r="G25" s="248">
        <v>3.4027777777777775E-2</v>
      </c>
      <c r="H25" s="236">
        <f t="shared" si="0"/>
        <v>1.1006802721088436</v>
      </c>
      <c r="I25">
        <v>98</v>
      </c>
      <c r="J25" s="248">
        <v>3.3101851851851848E-2</v>
      </c>
    </row>
    <row r="26" spans="1:10" s="1" customFormat="1">
      <c r="A26" s="269">
        <v>20</v>
      </c>
      <c r="B26" s="270" t="s">
        <v>259</v>
      </c>
      <c r="C26" s="270" t="s">
        <v>260</v>
      </c>
      <c r="D26" s="271">
        <v>3.7592592592592594E-2</v>
      </c>
      <c r="E26" s="272">
        <v>9</v>
      </c>
      <c r="F26" s="272">
        <v>22</v>
      </c>
      <c r="G26" s="248">
        <v>3.1574074074074074E-2</v>
      </c>
      <c r="H26" s="236">
        <f t="shared" si="0"/>
        <v>1.1906158357771262</v>
      </c>
      <c r="I26">
        <v>74</v>
      </c>
      <c r="J26" s="248">
        <v>3.2002314814814817E-2</v>
      </c>
    </row>
    <row r="27" spans="1:10">
      <c r="A27" s="273">
        <v>21</v>
      </c>
      <c r="B27" s="274" t="s">
        <v>117</v>
      </c>
      <c r="C27" s="274" t="s">
        <v>256</v>
      </c>
      <c r="D27" s="275">
        <v>3.802083333333333E-2</v>
      </c>
      <c r="E27" s="276">
        <v>4</v>
      </c>
      <c r="F27" s="276">
        <v>27</v>
      </c>
      <c r="G27" s="248">
        <v>3.2280092592592589E-2</v>
      </c>
      <c r="H27" s="236">
        <f t="shared" si="0"/>
        <v>1.1778415202581571</v>
      </c>
      <c r="I27">
        <v>77</v>
      </c>
      <c r="J27" s="248">
        <v>3.2523148148148148E-2</v>
      </c>
    </row>
    <row r="28" spans="1:10">
      <c r="A28" s="273">
        <v>22</v>
      </c>
      <c r="B28" s="274" t="s">
        <v>100</v>
      </c>
      <c r="C28" s="274" t="s">
        <v>101</v>
      </c>
      <c r="D28" s="275">
        <v>3.861111111111111E-2</v>
      </c>
      <c r="E28" s="276">
        <v>5</v>
      </c>
      <c r="F28" s="276">
        <v>26</v>
      </c>
      <c r="G28" s="248">
        <v>3.3136574074074075E-2</v>
      </c>
      <c r="H28" s="236">
        <f t="shared" si="0"/>
        <v>1.1652113168005587</v>
      </c>
      <c r="I28">
        <v>82</v>
      </c>
      <c r="J28" s="248">
        <v>3.30787037037037E-2</v>
      </c>
    </row>
    <row r="29" spans="1:10">
      <c r="A29" s="269">
        <v>23</v>
      </c>
      <c r="B29" s="270" t="s">
        <v>105</v>
      </c>
      <c r="C29" s="270" t="s">
        <v>254</v>
      </c>
      <c r="D29" s="271">
        <v>3.8912037037037037E-2</v>
      </c>
      <c r="E29" s="272">
        <v>10</v>
      </c>
      <c r="F29" s="272">
        <v>21</v>
      </c>
      <c r="G29" s="248">
        <v>3.3449074074074069E-2</v>
      </c>
      <c r="H29" s="236">
        <f t="shared" si="0"/>
        <v>1.1633217993079588</v>
      </c>
      <c r="I29">
        <v>83</v>
      </c>
      <c r="J29" s="248">
        <v>3.3333333333333333E-2</v>
      </c>
    </row>
    <row r="30" spans="1:10">
      <c r="A30" s="277">
        <v>24</v>
      </c>
      <c r="B30" s="278" t="s">
        <v>135</v>
      </c>
      <c r="C30" s="278" t="s">
        <v>67</v>
      </c>
      <c r="D30" s="279">
        <v>4.0324074074074075E-2</v>
      </c>
      <c r="E30" s="280">
        <v>2</v>
      </c>
      <c r="F30" s="280">
        <v>29</v>
      </c>
      <c r="G30" s="248">
        <v>3.4583333333333334E-2</v>
      </c>
      <c r="H30" s="236">
        <f t="shared" si="0"/>
        <v>1.1659973226238287</v>
      </c>
      <c r="I30">
        <v>81</v>
      </c>
      <c r="J30" s="248">
        <v>3.4583333333333334E-2</v>
      </c>
    </row>
    <row r="31" spans="1:10" s="1" customFormat="1">
      <c r="A31" s="281">
        <v>25</v>
      </c>
      <c r="B31" s="282" t="s">
        <v>246</v>
      </c>
      <c r="C31" s="282" t="s">
        <v>296</v>
      </c>
      <c r="D31" s="283">
        <v>4.1562500000000002E-2</v>
      </c>
      <c r="E31" s="284">
        <v>1</v>
      </c>
      <c r="F31" s="284">
        <v>30</v>
      </c>
      <c r="G31" s="248">
        <v>3.5983796296296298E-2</v>
      </c>
      <c r="H31" s="236">
        <f t="shared" si="0"/>
        <v>1.1550337729173368</v>
      </c>
      <c r="I31">
        <v>86</v>
      </c>
      <c r="J31" s="248">
        <v>3.5810185185185188E-2</v>
      </c>
    </row>
    <row r="32" spans="1:10">
      <c r="A32" s="281">
        <v>26</v>
      </c>
      <c r="B32" s="282" t="s">
        <v>68</v>
      </c>
      <c r="C32" s="282" t="s">
        <v>131</v>
      </c>
      <c r="D32" s="283">
        <v>4.1979166666666672E-2</v>
      </c>
      <c r="E32" s="284">
        <v>2</v>
      </c>
      <c r="F32" s="284">
        <v>29</v>
      </c>
      <c r="G32" s="248">
        <v>3.7175925925925925E-2</v>
      </c>
      <c r="H32" s="236">
        <f t="shared" si="0"/>
        <v>1.1292029887920301</v>
      </c>
      <c r="I32">
        <v>94</v>
      </c>
      <c r="J32" s="248">
        <v>3.650462962962963E-2</v>
      </c>
    </row>
    <row r="33" spans="1:10">
      <c r="A33" s="232">
        <v>27</v>
      </c>
      <c r="B33" s="323" t="s">
        <v>95</v>
      </c>
      <c r="C33" s="323" t="s">
        <v>435</v>
      </c>
      <c r="D33" s="248">
        <v>4.4791666666666667E-2</v>
      </c>
      <c r="G33" s="248"/>
    </row>
    <row r="34" spans="1:10">
      <c r="A34" s="281">
        <v>28</v>
      </c>
      <c r="B34" s="282" t="s">
        <v>297</v>
      </c>
      <c r="C34" s="282" t="s">
        <v>75</v>
      </c>
      <c r="D34" s="283">
        <v>4.521990740740741E-2</v>
      </c>
      <c r="E34" s="284">
        <v>3</v>
      </c>
      <c r="F34" s="284">
        <v>28</v>
      </c>
      <c r="G34" s="248">
        <v>3.7812500000000006E-2</v>
      </c>
      <c r="H34" s="236">
        <f>+D34/G34</f>
        <v>1.1958983777165595</v>
      </c>
      <c r="I34">
        <v>73</v>
      </c>
      <c r="J34" s="248">
        <v>3.8310185185185183E-2</v>
      </c>
    </row>
    <row r="35" spans="1:10">
      <c r="A35" s="277">
        <v>29</v>
      </c>
      <c r="B35" s="278" t="s">
        <v>102</v>
      </c>
      <c r="C35" s="278" t="s">
        <v>254</v>
      </c>
      <c r="D35" s="279">
        <v>4.553240740740741E-2</v>
      </c>
      <c r="E35" s="280">
        <v>3</v>
      </c>
      <c r="F35" s="280">
        <v>28</v>
      </c>
      <c r="G35" s="248">
        <v>3.5474537037037041E-2</v>
      </c>
      <c r="H35" s="236">
        <f>+D35/G35</f>
        <v>1.2835236541598694</v>
      </c>
      <c r="I35">
        <v>69</v>
      </c>
      <c r="J35" s="248">
        <v>3.6215277777777777E-2</v>
      </c>
    </row>
    <row r="36" spans="1:10" s="1" customFormat="1">
      <c r="A36" s="277">
        <v>30</v>
      </c>
      <c r="B36" s="278" t="s">
        <v>93</v>
      </c>
      <c r="C36" s="278" t="s">
        <v>94</v>
      </c>
      <c r="D36" s="279">
        <v>4.5601851851851859E-2</v>
      </c>
      <c r="E36" s="280">
        <v>4</v>
      </c>
      <c r="F36" s="280">
        <v>27</v>
      </c>
      <c r="G36" s="248">
        <v>3.6111111111111115E-2</v>
      </c>
      <c r="H36" s="236">
        <f>+D36/G36</f>
        <v>1.2628205128205128</v>
      </c>
      <c r="I36">
        <v>71</v>
      </c>
      <c r="J36" s="248">
        <v>3.6724537037037035E-2</v>
      </c>
    </row>
    <row r="37" spans="1:10" s="1" customFormat="1">
      <c r="A37" s="232">
        <v>31</v>
      </c>
      <c r="B37" s="323" t="s">
        <v>434</v>
      </c>
      <c r="C37" s="323" t="s">
        <v>61</v>
      </c>
      <c r="D37" s="248">
        <v>4.5798611111111109E-2</v>
      </c>
      <c r="E37"/>
      <c r="F37"/>
      <c r="G37" s="248"/>
      <c r="H37"/>
      <c r="I37"/>
      <c r="J37"/>
    </row>
    <row r="38" spans="1:10">
      <c r="A38" s="281">
        <v>32</v>
      </c>
      <c r="B38" s="282" t="s">
        <v>91</v>
      </c>
      <c r="C38" s="282" t="s">
        <v>92</v>
      </c>
      <c r="D38" s="283">
        <v>4.9571759259259253E-2</v>
      </c>
      <c r="E38" s="284">
        <v>4</v>
      </c>
      <c r="F38" s="284">
        <v>27</v>
      </c>
      <c r="G38" s="248">
        <v>3.7812500000000006E-2</v>
      </c>
      <c r="H38" s="236">
        <f t="shared" ref="H38:H43" si="1">+D38/G38</f>
        <v>1.3109886746250379</v>
      </c>
      <c r="I38">
        <v>67</v>
      </c>
      <c r="J38" s="248">
        <v>3.8680555555555558E-2</v>
      </c>
    </row>
    <row r="39" spans="1:10">
      <c r="A39" s="285">
        <v>33</v>
      </c>
      <c r="B39" s="286" t="s">
        <v>233</v>
      </c>
      <c r="C39" s="286" t="s">
        <v>232</v>
      </c>
      <c r="D39" s="287">
        <v>4.9861111111111113E-2</v>
      </c>
      <c r="E39" s="288">
        <v>1</v>
      </c>
      <c r="F39" s="288">
        <v>30</v>
      </c>
      <c r="G39" s="248">
        <v>4.2592592592592592E-2</v>
      </c>
      <c r="H39" s="236">
        <f t="shared" si="1"/>
        <v>1.1706521739130435</v>
      </c>
      <c r="I39">
        <v>79</v>
      </c>
      <c r="J39" s="248">
        <v>4.2719907407407408E-2</v>
      </c>
    </row>
    <row r="40" spans="1:10">
      <c r="A40" s="285">
        <v>34</v>
      </c>
      <c r="B40" s="286" t="s">
        <v>86</v>
      </c>
      <c r="C40" s="286" t="s">
        <v>87</v>
      </c>
      <c r="D40" s="287">
        <v>5.1446759259259262E-2</v>
      </c>
      <c r="E40" s="288">
        <v>2</v>
      </c>
      <c r="F40" s="288">
        <v>29</v>
      </c>
      <c r="G40" s="248">
        <v>4.3530092592592599E-2</v>
      </c>
      <c r="H40" s="236">
        <f t="shared" si="1"/>
        <v>1.1818665248604094</v>
      </c>
      <c r="I40">
        <v>76</v>
      </c>
      <c r="J40" s="248">
        <v>4.3842592592592593E-2</v>
      </c>
    </row>
    <row r="41" spans="1:10">
      <c r="A41" s="285">
        <v>35</v>
      </c>
      <c r="B41" s="286" t="s">
        <v>313</v>
      </c>
      <c r="C41" s="286" t="s">
        <v>80</v>
      </c>
      <c r="D41" s="287">
        <v>5.1898148148148145E-2</v>
      </c>
      <c r="E41" s="288">
        <v>3</v>
      </c>
      <c r="F41" s="288">
        <v>28</v>
      </c>
      <c r="G41" s="248">
        <v>4.4652777777777784E-2</v>
      </c>
      <c r="H41" s="236">
        <f t="shared" si="1"/>
        <v>1.1622602384655258</v>
      </c>
      <c r="I41">
        <v>85</v>
      </c>
      <c r="J41" s="248">
        <v>4.4409722222222225E-2</v>
      </c>
    </row>
    <row r="42" spans="1:10">
      <c r="A42" s="281">
        <v>36</v>
      </c>
      <c r="B42" s="282" t="s">
        <v>295</v>
      </c>
      <c r="C42" s="282" t="s">
        <v>171</v>
      </c>
      <c r="D42" s="283">
        <v>5.9212962962962967E-2</v>
      </c>
      <c r="E42" s="284">
        <v>5</v>
      </c>
      <c r="F42" s="284">
        <v>26</v>
      </c>
      <c r="G42" s="248">
        <v>3.923611111111111E-2</v>
      </c>
      <c r="H42" s="236">
        <f t="shared" si="1"/>
        <v>1.5091445427728616</v>
      </c>
      <c r="I42">
        <v>66</v>
      </c>
      <c r="J42" s="248">
        <v>4.027777777777778E-2</v>
      </c>
    </row>
    <row r="43" spans="1:10">
      <c r="A43" s="285">
        <v>37</v>
      </c>
      <c r="B43" s="286" t="s">
        <v>185</v>
      </c>
      <c r="C43" s="286" t="s">
        <v>237</v>
      </c>
      <c r="D43" s="287">
        <v>5.9224537037037041E-2</v>
      </c>
      <c r="E43" s="288">
        <v>5</v>
      </c>
      <c r="F43" s="288">
        <v>26</v>
      </c>
      <c r="G43" s="248">
        <v>4.6053240740740742E-2</v>
      </c>
      <c r="H43" s="236">
        <f t="shared" si="1"/>
        <v>1.2860015079165621</v>
      </c>
      <c r="I43">
        <v>68</v>
      </c>
      <c r="J43" s="248">
        <v>4.6851851851851846E-2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J95"/>
  <sheetViews>
    <sheetView showGridLines="0" workbookViewId="0"/>
  </sheetViews>
  <sheetFormatPr defaultRowHeight="15"/>
  <cols>
    <col min="2" max="2" width="10.42578125" bestFit="1" customWidth="1"/>
    <col min="3" max="3" width="10.7109375" bestFit="1" customWidth="1"/>
    <col min="4" max="4" width="8.85546875" style="326" customWidth="1"/>
    <col min="10" max="10" width="9.140625" style="185" customWidth="1"/>
  </cols>
  <sheetData>
    <row r="1" spans="1:10" s="260" customFormat="1" ht="18">
      <c r="A1" s="259" t="s">
        <v>451</v>
      </c>
      <c r="D1" s="318"/>
      <c r="J1" s="328"/>
    </row>
    <row r="2" spans="1:10" s="260" customFormat="1" ht="18">
      <c r="A2" s="259"/>
      <c r="D2" s="318"/>
      <c r="J2" s="328"/>
    </row>
    <row r="3" spans="1:10" s="260" customFormat="1" ht="18">
      <c r="A3" s="259"/>
      <c r="D3" s="318"/>
      <c r="G3" s="300" t="s">
        <v>36</v>
      </c>
      <c r="H3" s="301"/>
      <c r="I3" s="301"/>
      <c r="J3" s="329" t="s">
        <v>37</v>
      </c>
    </row>
    <row r="4" spans="1:10" s="260" customFormat="1">
      <c r="A4" s="262"/>
      <c r="D4" s="318"/>
      <c r="G4" s="302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G5" s="302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02" t="s">
        <v>219</v>
      </c>
      <c r="H6" s="300" t="s">
        <v>397</v>
      </c>
      <c r="I6" s="303" t="s">
        <v>220</v>
      </c>
      <c r="J6" s="330" t="s">
        <v>219</v>
      </c>
    </row>
    <row r="7" spans="1:10">
      <c r="A7" s="289">
        <v>1</v>
      </c>
      <c r="B7" s="290" t="s">
        <v>271</v>
      </c>
      <c r="C7" s="290" t="s">
        <v>272</v>
      </c>
      <c r="D7" s="291">
        <v>2.5474537037037035E-2</v>
      </c>
      <c r="E7" s="292">
        <v>1</v>
      </c>
      <c r="F7" s="292">
        <v>30</v>
      </c>
      <c r="G7" s="327">
        <v>2.3784722222222221E-2</v>
      </c>
      <c r="H7" s="236">
        <f>+D7/G7</f>
        <v>1.0710462287104623</v>
      </c>
      <c r="I7">
        <v>57</v>
      </c>
      <c r="J7" s="327">
        <v>2.3958333333333331E-2</v>
      </c>
    </row>
    <row r="8" spans="1:10">
      <c r="A8" s="289">
        <v>2</v>
      </c>
      <c r="B8" s="290" t="s">
        <v>266</v>
      </c>
      <c r="C8" s="290" t="s">
        <v>267</v>
      </c>
      <c r="D8" s="291">
        <v>2.6504629629629628E-2</v>
      </c>
      <c r="E8" s="292">
        <v>2</v>
      </c>
      <c r="F8" s="292">
        <v>29</v>
      </c>
      <c r="G8" s="327">
        <v>2.5694444444444447E-2</v>
      </c>
      <c r="H8" s="236">
        <f>+D8/G8</f>
        <v>1.0315315315315314</v>
      </c>
      <c r="I8">
        <v>79</v>
      </c>
      <c r="J8" s="327">
        <v>2.5289351851851855E-2</v>
      </c>
    </row>
    <row r="9" spans="1:10">
      <c r="A9" s="325">
        <v>3</v>
      </c>
      <c r="B9" t="s">
        <v>437</v>
      </c>
      <c r="C9" t="s">
        <v>438</v>
      </c>
      <c r="D9" s="327">
        <v>2.7002314814814812E-2</v>
      </c>
      <c r="G9" s="327"/>
      <c r="H9" s="236"/>
    </row>
    <row r="10" spans="1:10">
      <c r="A10" s="289">
        <v>4</v>
      </c>
      <c r="B10" s="290" t="s">
        <v>52</v>
      </c>
      <c r="C10" s="290" t="s">
        <v>174</v>
      </c>
      <c r="D10" s="291">
        <v>2.7465277777777772E-2</v>
      </c>
      <c r="E10" s="292">
        <v>3</v>
      </c>
      <c r="F10" s="292">
        <v>28</v>
      </c>
      <c r="G10" s="327">
        <v>2.5694444444444447E-2</v>
      </c>
      <c r="H10" s="236">
        <f>+D10/G10</f>
        <v>1.0689189189189185</v>
      </c>
      <c r="I10">
        <v>59</v>
      </c>
      <c r="J10" s="327">
        <v>2.5810185185185186E-2</v>
      </c>
    </row>
    <row r="11" spans="1:10">
      <c r="A11" s="289">
        <v>5</v>
      </c>
      <c r="B11" s="290" t="s">
        <v>76</v>
      </c>
      <c r="C11" s="290" t="s">
        <v>77</v>
      </c>
      <c r="D11" s="291">
        <v>2.7534722222222221E-2</v>
      </c>
      <c r="E11" s="292">
        <v>4</v>
      </c>
      <c r="F11" s="292">
        <v>27</v>
      </c>
      <c r="G11" s="327">
        <v>2.6215277777777778E-2</v>
      </c>
      <c r="H11" s="236">
        <f>+D11/G11</f>
        <v>1.0503311258278145</v>
      </c>
      <c r="I11">
        <v>71</v>
      </c>
      <c r="J11" s="327">
        <v>2.6041666666666668E-2</v>
      </c>
    </row>
    <row r="12" spans="1:10">
      <c r="A12" s="325">
        <v>6</v>
      </c>
      <c r="B12" t="s">
        <v>317</v>
      </c>
      <c r="C12" t="s">
        <v>318</v>
      </c>
      <c r="D12" s="327">
        <v>2.7662037037037041E-2</v>
      </c>
      <c r="G12" s="327"/>
      <c r="H12" s="236"/>
    </row>
    <row r="13" spans="1:10">
      <c r="A13" s="289">
        <v>7</v>
      </c>
      <c r="B13" s="290" t="s">
        <v>130</v>
      </c>
      <c r="C13" s="290" t="s">
        <v>109</v>
      </c>
      <c r="D13" s="291">
        <v>2.8159722222222221E-2</v>
      </c>
      <c r="E13" s="292">
        <v>5</v>
      </c>
      <c r="F13" s="292">
        <v>26</v>
      </c>
      <c r="G13" s="327">
        <v>2.6041666666666668E-2</v>
      </c>
      <c r="H13" s="236">
        <f>+D13/G13</f>
        <v>1.0813333333333333</v>
      </c>
      <c r="I13">
        <v>50</v>
      </c>
      <c r="J13" s="327">
        <v>2.6412037037037039E-2</v>
      </c>
    </row>
    <row r="14" spans="1:10">
      <c r="A14" s="289">
        <v>8</v>
      </c>
      <c r="B14" s="290" t="s">
        <v>408</v>
      </c>
      <c r="C14" s="290" t="s">
        <v>346</v>
      </c>
      <c r="D14" s="291">
        <v>2.8449074074074075E-2</v>
      </c>
      <c r="E14" s="292">
        <v>6</v>
      </c>
      <c r="F14" s="292">
        <v>25</v>
      </c>
      <c r="G14" s="327">
        <v>2.6932870370370371E-2</v>
      </c>
      <c r="H14" s="236">
        <f>+D14/G14</f>
        <v>1.056295659647615</v>
      </c>
      <c r="I14">
        <v>65</v>
      </c>
      <c r="J14" s="327">
        <v>2.6909722222222224E-2</v>
      </c>
    </row>
    <row r="15" spans="1:10">
      <c r="A15" s="289">
        <v>9</v>
      </c>
      <c r="B15" s="290" t="s">
        <v>143</v>
      </c>
      <c r="C15" s="290" t="s">
        <v>144</v>
      </c>
      <c r="D15" s="291">
        <v>2.8518518518518523E-2</v>
      </c>
      <c r="E15" s="292">
        <v>7</v>
      </c>
      <c r="F15" s="292">
        <v>24</v>
      </c>
      <c r="G15" s="327">
        <v>2.7083333333333334E-2</v>
      </c>
      <c r="H15" s="236">
        <f>+D15/G15</f>
        <v>1.052991452991453</v>
      </c>
      <c r="I15">
        <v>68</v>
      </c>
      <c r="J15" s="327">
        <v>2.6967592592592595E-2</v>
      </c>
    </row>
    <row r="16" spans="1:10">
      <c r="A16" s="263">
        <v>10</v>
      </c>
      <c r="B16" s="264" t="s">
        <v>56</v>
      </c>
      <c r="C16" s="264" t="s">
        <v>149</v>
      </c>
      <c r="D16" s="265">
        <v>2.8796296296296296E-2</v>
      </c>
      <c r="E16" s="266">
        <v>1</v>
      </c>
      <c r="F16" s="267">
        <v>30</v>
      </c>
      <c r="G16" s="327">
        <v>2.7951388888888887E-2</v>
      </c>
      <c r="H16" s="236">
        <f>+D16/G16</f>
        <v>1.0302277432712217</v>
      </c>
      <c r="I16">
        <v>82</v>
      </c>
      <c r="J16" s="327">
        <v>2.7465277777777776E-2</v>
      </c>
    </row>
    <row r="17" spans="1:10">
      <c r="A17" s="325">
        <v>11</v>
      </c>
      <c r="B17" t="s">
        <v>58</v>
      </c>
      <c r="C17" t="s">
        <v>215</v>
      </c>
      <c r="D17" s="327">
        <v>2.883101851851852E-2</v>
      </c>
      <c r="G17" s="327"/>
      <c r="H17" s="236"/>
    </row>
    <row r="18" spans="1:10">
      <c r="A18" s="263">
        <v>12</v>
      </c>
      <c r="B18" s="264" t="s">
        <v>266</v>
      </c>
      <c r="C18" s="264" t="s">
        <v>439</v>
      </c>
      <c r="D18" s="265">
        <v>2.8946759259259255E-2</v>
      </c>
      <c r="E18" s="266">
        <v>2</v>
      </c>
      <c r="F18" s="267">
        <v>29</v>
      </c>
      <c r="G18" s="327">
        <v>2.9166666666666664E-2</v>
      </c>
      <c r="H18" s="236">
        <f t="shared" ref="H18:H23" si="0">+D18/G18</f>
        <v>0.99246031746031738</v>
      </c>
      <c r="I18">
        <v>97</v>
      </c>
      <c r="J18" s="327">
        <v>2.8229166666666663E-2</v>
      </c>
    </row>
    <row r="19" spans="1:10">
      <c r="A19" s="289">
        <v>13</v>
      </c>
      <c r="B19" s="290" t="s">
        <v>353</v>
      </c>
      <c r="C19" s="290" t="s">
        <v>354</v>
      </c>
      <c r="D19" s="291">
        <v>2.9062500000000002E-2</v>
      </c>
      <c r="E19" s="292">
        <v>8</v>
      </c>
      <c r="F19" s="292">
        <v>23</v>
      </c>
      <c r="G19" s="327">
        <v>2.6736111111111113E-2</v>
      </c>
      <c r="H19" s="236">
        <f t="shared" si="0"/>
        <v>1.087012987012987</v>
      </c>
      <c r="I19">
        <v>47</v>
      </c>
      <c r="J19" s="327">
        <v>2.7199074074074077E-2</v>
      </c>
    </row>
    <row r="20" spans="1:10">
      <c r="A20" s="263">
        <v>14</v>
      </c>
      <c r="B20" s="264" t="s">
        <v>223</v>
      </c>
      <c r="C20" s="264" t="s">
        <v>222</v>
      </c>
      <c r="D20" s="265">
        <v>2.9201388888888888E-2</v>
      </c>
      <c r="E20" s="266">
        <v>3</v>
      </c>
      <c r="F20" s="267">
        <v>28</v>
      </c>
      <c r="G20" s="327">
        <v>2.7314814814814816E-2</v>
      </c>
      <c r="H20" s="236">
        <f t="shared" si="0"/>
        <v>1.0690677966101694</v>
      </c>
      <c r="I20">
        <v>58</v>
      </c>
      <c r="J20" s="327">
        <v>2.7453703703703706E-2</v>
      </c>
    </row>
    <row r="21" spans="1:10">
      <c r="A21" s="263">
        <v>15</v>
      </c>
      <c r="B21" s="264" t="s">
        <v>98</v>
      </c>
      <c r="C21" s="264" t="s">
        <v>99</v>
      </c>
      <c r="D21" s="265">
        <v>2.9976851851851852E-2</v>
      </c>
      <c r="E21" s="266">
        <v>4</v>
      </c>
      <c r="F21" s="267">
        <v>27</v>
      </c>
      <c r="G21" s="327">
        <v>2.855324074074074E-2</v>
      </c>
      <c r="H21" s="236">
        <f t="shared" si="0"/>
        <v>1.0498581272800973</v>
      </c>
      <c r="I21">
        <v>72</v>
      </c>
      <c r="J21" s="327">
        <v>2.8356481481481483E-2</v>
      </c>
    </row>
    <row r="22" spans="1:10">
      <c r="A22" s="263">
        <v>16</v>
      </c>
      <c r="B22" s="264" t="s">
        <v>82</v>
      </c>
      <c r="C22" s="264" t="s">
        <v>83</v>
      </c>
      <c r="D22" s="265">
        <v>3.0347222222222223E-2</v>
      </c>
      <c r="E22" s="266">
        <v>5</v>
      </c>
      <c r="F22" s="267">
        <v>26</v>
      </c>
      <c r="G22" s="327">
        <v>2.9791666666666664E-2</v>
      </c>
      <c r="H22" s="236">
        <f t="shared" si="0"/>
        <v>1.0186480186480187</v>
      </c>
      <c r="I22">
        <v>89</v>
      </c>
      <c r="J22" s="327">
        <v>2.9097222222222219E-2</v>
      </c>
    </row>
    <row r="23" spans="1:10">
      <c r="A23" s="269">
        <v>17</v>
      </c>
      <c r="B23" s="270" t="s">
        <v>115</v>
      </c>
      <c r="C23" s="270" t="s">
        <v>337</v>
      </c>
      <c r="D23" s="271">
        <v>3.079861111111111E-2</v>
      </c>
      <c r="E23" s="272">
        <v>1</v>
      </c>
      <c r="F23" s="272">
        <v>30</v>
      </c>
      <c r="G23" s="327">
        <v>2.8576388888888887E-2</v>
      </c>
      <c r="H23" s="236">
        <f t="shared" si="0"/>
        <v>1.0777642770352369</v>
      </c>
      <c r="I23">
        <v>55</v>
      </c>
      <c r="J23" s="327">
        <v>2.8807870370370369E-2</v>
      </c>
    </row>
    <row r="24" spans="1:10">
      <c r="A24" s="325">
        <v>18</v>
      </c>
      <c r="B24" t="s">
        <v>440</v>
      </c>
      <c r="C24" t="s">
        <v>441</v>
      </c>
      <c r="D24" s="327">
        <v>3.0856481481481481E-2</v>
      </c>
      <c r="G24" s="327"/>
      <c r="H24" s="236"/>
    </row>
    <row r="25" spans="1:10">
      <c r="A25" s="269">
        <v>19</v>
      </c>
      <c r="B25" s="270" t="s">
        <v>78</v>
      </c>
      <c r="C25" s="270" t="s">
        <v>79</v>
      </c>
      <c r="D25" s="271">
        <v>3.1145833333333334E-2</v>
      </c>
      <c r="E25" s="272">
        <v>2</v>
      </c>
      <c r="F25" s="272">
        <v>29</v>
      </c>
      <c r="G25" s="327">
        <v>2.883101851851852E-2</v>
      </c>
      <c r="H25" s="236">
        <f t="shared" ref="H25:H55" si="1">+D25/G25</f>
        <v>1.0802890405459655</v>
      </c>
      <c r="I25">
        <v>52</v>
      </c>
      <c r="J25" s="327">
        <v>2.914351851851852E-2</v>
      </c>
    </row>
    <row r="26" spans="1:10">
      <c r="A26" s="263">
        <v>20</v>
      </c>
      <c r="B26" s="264" t="s">
        <v>356</v>
      </c>
      <c r="C26" s="264" t="s">
        <v>357</v>
      </c>
      <c r="D26" s="265">
        <v>3.1157407407407408E-2</v>
      </c>
      <c r="E26" s="266">
        <v>6</v>
      </c>
      <c r="F26" s="267">
        <v>25</v>
      </c>
      <c r="G26" s="327">
        <v>2.7604166666666666E-2</v>
      </c>
      <c r="H26" s="236">
        <f t="shared" si="1"/>
        <v>1.1287211740041929</v>
      </c>
      <c r="I26">
        <v>32</v>
      </c>
      <c r="J26" s="327">
        <v>2.8506944444444442E-2</v>
      </c>
    </row>
    <row r="27" spans="1:10">
      <c r="A27" s="269">
        <v>21</v>
      </c>
      <c r="B27" s="270" t="s">
        <v>73</v>
      </c>
      <c r="C27" s="270" t="s">
        <v>74</v>
      </c>
      <c r="D27" s="271">
        <v>3.125E-2</v>
      </c>
      <c r="E27" s="272">
        <v>3</v>
      </c>
      <c r="F27" s="272">
        <v>28</v>
      </c>
      <c r="G27" s="327">
        <v>3.0173611111111113E-2</v>
      </c>
      <c r="H27" s="236">
        <f t="shared" si="1"/>
        <v>1.0356731875719216</v>
      </c>
      <c r="I27">
        <v>77</v>
      </c>
      <c r="J27" s="327">
        <v>2.9826388888888892E-2</v>
      </c>
    </row>
    <row r="28" spans="1:10">
      <c r="A28" s="269">
        <v>22</v>
      </c>
      <c r="B28" s="270" t="s">
        <v>126</v>
      </c>
      <c r="C28" s="270" t="s">
        <v>127</v>
      </c>
      <c r="D28" s="271">
        <v>3.15625E-2</v>
      </c>
      <c r="E28" s="272">
        <v>4</v>
      </c>
      <c r="F28" s="272">
        <v>27</v>
      </c>
      <c r="G28" s="327">
        <v>3.1145833333333334E-2</v>
      </c>
      <c r="H28" s="236">
        <f t="shared" si="1"/>
        <v>1.0133779264214047</v>
      </c>
      <c r="I28">
        <v>93</v>
      </c>
      <c r="J28" s="327">
        <v>3.033564814814815E-2</v>
      </c>
    </row>
    <row r="29" spans="1:10">
      <c r="A29" s="263">
        <v>23</v>
      </c>
      <c r="B29" s="264" t="s">
        <v>84</v>
      </c>
      <c r="C29" s="264" t="s">
        <v>449</v>
      </c>
      <c r="D29" s="265">
        <v>3.1990740740740743E-2</v>
      </c>
      <c r="E29" s="266">
        <v>7</v>
      </c>
      <c r="F29" s="267">
        <v>24</v>
      </c>
      <c r="G29" s="327">
        <v>2.8472222222222222E-2</v>
      </c>
      <c r="H29" s="236">
        <f t="shared" si="1"/>
        <v>1.1235772357723579</v>
      </c>
      <c r="I29">
        <v>33</v>
      </c>
      <c r="J29" s="327">
        <v>2.9340277777777778E-2</v>
      </c>
    </row>
    <row r="30" spans="1:10">
      <c r="A30" s="273">
        <v>24</v>
      </c>
      <c r="B30" s="274" t="s">
        <v>60</v>
      </c>
      <c r="C30" s="274" t="s">
        <v>365</v>
      </c>
      <c r="D30" s="275">
        <v>3.2071759259259258E-2</v>
      </c>
      <c r="E30" s="276">
        <v>1</v>
      </c>
      <c r="F30" s="276">
        <v>30</v>
      </c>
      <c r="G30" s="327">
        <v>3.0914351851851849E-2</v>
      </c>
      <c r="H30" s="236">
        <f t="shared" si="1"/>
        <v>1.0374391613627856</v>
      </c>
      <c r="I30">
        <v>76</v>
      </c>
      <c r="J30" s="327">
        <v>3.0601851851851849E-2</v>
      </c>
    </row>
    <row r="31" spans="1:10">
      <c r="A31" s="263">
        <v>25</v>
      </c>
      <c r="B31" s="264" t="s">
        <v>58</v>
      </c>
      <c r="C31" s="264" t="s">
        <v>59</v>
      </c>
      <c r="D31" s="265">
        <v>3.2233796296296295E-2</v>
      </c>
      <c r="E31" s="266">
        <v>8</v>
      </c>
      <c r="F31" s="267">
        <v>23</v>
      </c>
      <c r="G31" s="327">
        <v>2.9236111111111112E-2</v>
      </c>
      <c r="H31" s="236">
        <f t="shared" si="1"/>
        <v>1.1025336500395881</v>
      </c>
      <c r="I31">
        <v>38</v>
      </c>
      <c r="J31" s="327">
        <v>2.9953703703703705E-2</v>
      </c>
    </row>
    <row r="32" spans="1:10">
      <c r="A32" s="269">
        <v>26</v>
      </c>
      <c r="B32" s="270" t="s">
        <v>62</v>
      </c>
      <c r="C32" s="270" t="s">
        <v>89</v>
      </c>
      <c r="D32" s="271">
        <v>3.2372685185185185E-2</v>
      </c>
      <c r="E32" s="272">
        <v>5</v>
      </c>
      <c r="F32" s="272">
        <v>26</v>
      </c>
      <c r="G32" s="327">
        <v>3.0636574074074076E-2</v>
      </c>
      <c r="H32" s="236">
        <f t="shared" si="1"/>
        <v>1.05666792595391</v>
      </c>
      <c r="I32">
        <v>64</v>
      </c>
      <c r="J32" s="327">
        <v>3.0636574074074076E-2</v>
      </c>
    </row>
    <row r="33" spans="1:10">
      <c r="A33" s="269">
        <v>27</v>
      </c>
      <c r="B33" s="270" t="s">
        <v>122</v>
      </c>
      <c r="C33" s="270" t="s">
        <v>123</v>
      </c>
      <c r="D33" s="271">
        <v>3.246527777777778E-2</v>
      </c>
      <c r="E33" s="272">
        <v>6</v>
      </c>
      <c r="F33" s="272">
        <v>25</v>
      </c>
      <c r="G33" s="327">
        <v>2.9861111111111113E-2</v>
      </c>
      <c r="H33" s="236">
        <f t="shared" si="1"/>
        <v>1.0872093023255813</v>
      </c>
      <c r="I33">
        <v>46</v>
      </c>
      <c r="J33" s="327">
        <v>3.0347222222222223E-2</v>
      </c>
    </row>
    <row r="34" spans="1:10">
      <c r="A34" s="273">
        <v>28</v>
      </c>
      <c r="B34" s="274" t="s">
        <v>68</v>
      </c>
      <c r="C34" s="274" t="s">
        <v>69</v>
      </c>
      <c r="D34" s="275">
        <v>3.2499999999999994E-2</v>
      </c>
      <c r="E34" s="276">
        <v>2</v>
      </c>
      <c r="F34" s="276">
        <v>29</v>
      </c>
      <c r="G34" s="327">
        <v>3.1620370370370368E-2</v>
      </c>
      <c r="H34" s="236">
        <f t="shared" si="1"/>
        <v>1.027818448023426</v>
      </c>
      <c r="I34">
        <v>83</v>
      </c>
      <c r="J34" s="327">
        <v>3.1099537037037033E-2</v>
      </c>
    </row>
    <row r="35" spans="1:10">
      <c r="A35" s="269">
        <v>29</v>
      </c>
      <c r="B35" s="270" t="s">
        <v>168</v>
      </c>
      <c r="C35" s="270" t="s">
        <v>169</v>
      </c>
      <c r="D35" s="271">
        <v>3.2638888888888891E-2</v>
      </c>
      <c r="E35" s="272">
        <v>7</v>
      </c>
      <c r="F35" s="272">
        <v>24</v>
      </c>
      <c r="G35" s="327">
        <v>3.0902777777777779E-2</v>
      </c>
      <c r="H35" s="236">
        <f t="shared" si="1"/>
        <v>1.0561797752808988</v>
      </c>
      <c r="I35">
        <v>66</v>
      </c>
      <c r="J35" s="327">
        <v>3.0844907407407408E-2</v>
      </c>
    </row>
    <row r="36" spans="1:10">
      <c r="A36" s="269">
        <v>30</v>
      </c>
      <c r="B36" s="270" t="s">
        <v>105</v>
      </c>
      <c r="C36" s="270" t="s">
        <v>254</v>
      </c>
      <c r="D36" s="271">
        <v>3.2708333333333332E-2</v>
      </c>
      <c r="E36" s="272">
        <v>8</v>
      </c>
      <c r="F36" s="272">
        <v>23</v>
      </c>
      <c r="G36" s="327">
        <v>3.3333333333333333E-2</v>
      </c>
      <c r="H36" s="236">
        <f t="shared" si="1"/>
        <v>0.98124999999999996</v>
      </c>
      <c r="I36">
        <v>100</v>
      </c>
      <c r="J36" s="327">
        <v>3.2291666666666663E-2</v>
      </c>
    </row>
    <row r="37" spans="1:10">
      <c r="A37" s="269">
        <v>31</v>
      </c>
      <c r="B37" s="270" t="s">
        <v>62</v>
      </c>
      <c r="C37" s="270" t="s">
        <v>157</v>
      </c>
      <c r="D37" s="271">
        <v>3.2835648148148149E-2</v>
      </c>
      <c r="E37" s="272">
        <v>9</v>
      </c>
      <c r="F37" s="272">
        <v>22</v>
      </c>
      <c r="G37" s="327">
        <v>3.0011574074074076E-2</v>
      </c>
      <c r="H37" s="236">
        <f t="shared" si="1"/>
        <v>1.0940994986502122</v>
      </c>
      <c r="I37">
        <v>42</v>
      </c>
      <c r="J37" s="327">
        <v>3.0613425925925929E-2</v>
      </c>
    </row>
    <row r="38" spans="1:10">
      <c r="A38" s="273">
        <v>32</v>
      </c>
      <c r="B38" s="274" t="s">
        <v>293</v>
      </c>
      <c r="C38" s="274" t="s">
        <v>180</v>
      </c>
      <c r="D38" s="275">
        <v>3.2847222222222222E-2</v>
      </c>
      <c r="E38" s="276">
        <v>3</v>
      </c>
      <c r="F38" s="276">
        <v>28</v>
      </c>
      <c r="G38" s="327">
        <v>3.3333333333333333E-2</v>
      </c>
      <c r="H38" s="236">
        <f t="shared" si="1"/>
        <v>0.98541666666666672</v>
      </c>
      <c r="I38">
        <v>99</v>
      </c>
      <c r="J38" s="327">
        <v>3.2326388888888891E-2</v>
      </c>
    </row>
    <row r="39" spans="1:10">
      <c r="A39" s="263">
        <v>33</v>
      </c>
      <c r="B39" s="264" t="s">
        <v>282</v>
      </c>
      <c r="C39" s="264" t="s">
        <v>281</v>
      </c>
      <c r="D39" s="265">
        <v>3.2881944444444443E-2</v>
      </c>
      <c r="E39" s="266">
        <v>9</v>
      </c>
      <c r="F39" s="267">
        <v>22</v>
      </c>
      <c r="G39" s="327">
        <v>2.9513888888888892E-2</v>
      </c>
      <c r="H39" s="236">
        <f t="shared" si="1"/>
        <v>1.1141176470588234</v>
      </c>
      <c r="I39">
        <v>34</v>
      </c>
      <c r="J39" s="327">
        <v>3.0347222222222223E-2</v>
      </c>
    </row>
    <row r="40" spans="1:10">
      <c r="A40" s="269">
        <v>34</v>
      </c>
      <c r="B40" s="270" t="s">
        <v>332</v>
      </c>
      <c r="C40" s="270" t="s">
        <v>118</v>
      </c>
      <c r="D40" s="271">
        <v>3.2951388888888891E-2</v>
      </c>
      <c r="E40" s="272">
        <v>10</v>
      </c>
      <c r="F40" s="272">
        <v>21</v>
      </c>
      <c r="G40" s="327">
        <v>3.037037037037037E-2</v>
      </c>
      <c r="H40" s="236">
        <f t="shared" si="1"/>
        <v>1.084984756097561</v>
      </c>
      <c r="I40">
        <v>48</v>
      </c>
      <c r="J40" s="327">
        <v>3.079861111111111E-2</v>
      </c>
    </row>
    <row r="41" spans="1:10">
      <c r="A41" s="273">
        <v>35</v>
      </c>
      <c r="B41" s="274" t="s">
        <v>259</v>
      </c>
      <c r="C41" s="274" t="s">
        <v>88</v>
      </c>
      <c r="D41" s="275">
        <v>3.3009259259259259E-2</v>
      </c>
      <c r="E41" s="276">
        <v>4</v>
      </c>
      <c r="F41" s="276">
        <v>27</v>
      </c>
      <c r="G41" s="327">
        <v>3.1469907407407412E-2</v>
      </c>
      <c r="H41" s="236">
        <f t="shared" si="1"/>
        <v>1.0489150422949611</v>
      </c>
      <c r="I41">
        <v>73</v>
      </c>
      <c r="J41" s="327">
        <v>3.123842592592593E-2</v>
      </c>
    </row>
    <row r="42" spans="1:10">
      <c r="A42" s="269">
        <v>36</v>
      </c>
      <c r="B42" s="270" t="s">
        <v>248</v>
      </c>
      <c r="C42" s="270" t="s">
        <v>289</v>
      </c>
      <c r="D42" s="271">
        <v>3.3032407407407406E-2</v>
      </c>
      <c r="E42" s="272">
        <v>11</v>
      </c>
      <c r="F42" s="272">
        <v>20</v>
      </c>
      <c r="G42" s="327">
        <v>2.9861111111111113E-2</v>
      </c>
      <c r="H42" s="236">
        <f t="shared" si="1"/>
        <v>1.1062015503875968</v>
      </c>
      <c r="I42">
        <v>37</v>
      </c>
      <c r="J42" s="327">
        <v>3.0613425925925926E-2</v>
      </c>
    </row>
    <row r="43" spans="1:10">
      <c r="A43" s="269">
        <v>37</v>
      </c>
      <c r="B43" s="270" t="s">
        <v>102</v>
      </c>
      <c r="C43" s="270" t="s">
        <v>184</v>
      </c>
      <c r="D43" s="271">
        <v>3.3032407407407406E-2</v>
      </c>
      <c r="E43" s="272">
        <v>12</v>
      </c>
      <c r="F43" s="272">
        <v>19</v>
      </c>
      <c r="G43" s="327">
        <v>3.0555555555555555E-2</v>
      </c>
      <c r="H43" s="236">
        <f t="shared" si="1"/>
        <v>1.0810606060606061</v>
      </c>
      <c r="I43">
        <v>51</v>
      </c>
      <c r="J43" s="327">
        <v>3.0902777777777776E-2</v>
      </c>
    </row>
    <row r="44" spans="1:10">
      <c r="A44" s="269">
        <v>38</v>
      </c>
      <c r="B44" s="270" t="s">
        <v>84</v>
      </c>
      <c r="C44" s="270" t="s">
        <v>119</v>
      </c>
      <c r="D44" s="271">
        <v>3.3067129629629634E-2</v>
      </c>
      <c r="E44" s="272">
        <v>13</v>
      </c>
      <c r="F44" s="272">
        <v>18</v>
      </c>
      <c r="G44" s="327">
        <v>2.9861111111111113E-2</v>
      </c>
      <c r="H44" s="236">
        <f t="shared" si="1"/>
        <v>1.1073643410852714</v>
      </c>
      <c r="I44">
        <v>35</v>
      </c>
      <c r="J44" s="327">
        <v>3.0671296296296297E-2</v>
      </c>
    </row>
    <row r="45" spans="1:10">
      <c r="A45" s="269">
        <v>39</v>
      </c>
      <c r="B45" s="270" t="s">
        <v>361</v>
      </c>
      <c r="C45" s="270" t="s">
        <v>362</v>
      </c>
      <c r="D45" s="271">
        <v>3.3090277777777781E-2</v>
      </c>
      <c r="E45" s="272">
        <v>14</v>
      </c>
      <c r="F45" s="272">
        <v>17</v>
      </c>
      <c r="G45" s="327">
        <v>3.1192129629629629E-2</v>
      </c>
      <c r="H45" s="236">
        <f t="shared" si="1"/>
        <v>1.0608534322820038</v>
      </c>
      <c r="I45">
        <v>63</v>
      </c>
      <c r="J45" s="327">
        <v>3.1192129629629629E-2</v>
      </c>
    </row>
    <row r="46" spans="1:10">
      <c r="A46" s="273">
        <v>40</v>
      </c>
      <c r="B46" s="274" t="s">
        <v>401</v>
      </c>
      <c r="C46" s="274" t="s">
        <v>402</v>
      </c>
      <c r="D46" s="275">
        <v>3.3310185185185186E-2</v>
      </c>
      <c r="E46" s="276">
        <v>5</v>
      </c>
      <c r="F46" s="276">
        <v>26</v>
      </c>
      <c r="G46" s="327">
        <v>3.3750000000000002E-2</v>
      </c>
      <c r="H46" s="236">
        <f t="shared" si="1"/>
        <v>0.98696844993141286</v>
      </c>
      <c r="I46">
        <v>98</v>
      </c>
      <c r="J46" s="327">
        <v>3.2777777777777781E-2</v>
      </c>
    </row>
    <row r="47" spans="1:10">
      <c r="A47" s="273">
        <v>41</v>
      </c>
      <c r="B47" s="274" t="s">
        <v>442</v>
      </c>
      <c r="C47" s="274" t="s">
        <v>167</v>
      </c>
      <c r="D47" s="275">
        <v>3.3437500000000002E-2</v>
      </c>
      <c r="E47" s="276">
        <v>6</v>
      </c>
      <c r="F47" s="276">
        <v>25</v>
      </c>
      <c r="G47" s="327">
        <v>3.2800925925925928E-2</v>
      </c>
      <c r="H47" s="236">
        <f t="shared" si="1"/>
        <v>1.0194071983062809</v>
      </c>
      <c r="I47">
        <v>88</v>
      </c>
      <c r="J47" s="327">
        <v>3.2141203703703707E-2</v>
      </c>
    </row>
    <row r="48" spans="1:10">
      <c r="A48" s="273">
        <v>42</v>
      </c>
      <c r="B48" s="274" t="s">
        <v>100</v>
      </c>
      <c r="C48" s="274" t="s">
        <v>101</v>
      </c>
      <c r="D48" s="275">
        <v>3.3564814814814818E-2</v>
      </c>
      <c r="E48" s="276">
        <v>7</v>
      </c>
      <c r="F48" s="276">
        <v>24</v>
      </c>
      <c r="G48" s="327">
        <v>3.30787037037037E-2</v>
      </c>
      <c r="H48" s="236">
        <f t="shared" si="1"/>
        <v>1.0146955913226035</v>
      </c>
      <c r="I48">
        <v>91</v>
      </c>
      <c r="J48" s="327">
        <v>3.2326388888888884E-2</v>
      </c>
    </row>
    <row r="49" spans="1:10">
      <c r="A49" s="273">
        <v>43</v>
      </c>
      <c r="B49" s="274" t="s">
        <v>117</v>
      </c>
      <c r="C49" s="274" t="s">
        <v>256</v>
      </c>
      <c r="D49" s="275">
        <v>3.3599537037037039E-2</v>
      </c>
      <c r="E49" s="276">
        <v>8</v>
      </c>
      <c r="F49" s="276">
        <v>23</v>
      </c>
      <c r="G49" s="327">
        <v>3.2523148148148148E-2</v>
      </c>
      <c r="H49" s="236">
        <f t="shared" si="1"/>
        <v>1.0330960854092528</v>
      </c>
      <c r="I49">
        <v>78</v>
      </c>
      <c r="J49" s="327">
        <v>3.215277777777778E-2</v>
      </c>
    </row>
    <row r="50" spans="1:10">
      <c r="A50" s="273">
        <v>44</v>
      </c>
      <c r="B50" s="274" t="s">
        <v>263</v>
      </c>
      <c r="C50" s="274" t="s">
        <v>153</v>
      </c>
      <c r="D50" s="275">
        <v>3.3923611111111113E-2</v>
      </c>
      <c r="E50" s="276">
        <v>9</v>
      </c>
      <c r="F50" s="276">
        <v>22</v>
      </c>
      <c r="G50" s="327">
        <v>3.229166666666667E-2</v>
      </c>
      <c r="H50" s="236">
        <f t="shared" si="1"/>
        <v>1.0505376344086022</v>
      </c>
      <c r="I50">
        <v>70</v>
      </c>
      <c r="J50" s="327">
        <v>3.24537037037037E-2</v>
      </c>
    </row>
    <row r="51" spans="1:10">
      <c r="A51" s="269">
        <v>45</v>
      </c>
      <c r="B51" s="270" t="s">
        <v>259</v>
      </c>
      <c r="C51" s="270" t="s">
        <v>260</v>
      </c>
      <c r="D51" s="271">
        <v>3.3981481481481481E-2</v>
      </c>
      <c r="E51" s="272">
        <v>15</v>
      </c>
      <c r="F51" s="272">
        <v>16</v>
      </c>
      <c r="G51" s="327">
        <v>3.2002314814814817E-2</v>
      </c>
      <c r="H51" s="236">
        <f t="shared" si="1"/>
        <v>1.0618444846292947</v>
      </c>
      <c r="I51">
        <v>61</v>
      </c>
      <c r="J51" s="327">
        <v>3.2060185185185185E-2</v>
      </c>
    </row>
    <row r="52" spans="1:10">
      <c r="A52" s="269">
        <v>46</v>
      </c>
      <c r="B52" s="270" t="s">
        <v>263</v>
      </c>
      <c r="C52" s="270" t="s">
        <v>264</v>
      </c>
      <c r="D52" s="271">
        <v>3.4224537037037032E-2</v>
      </c>
      <c r="E52" s="272">
        <v>16</v>
      </c>
      <c r="F52" s="272">
        <v>15</v>
      </c>
      <c r="G52" s="327">
        <v>2.9699074074074072E-2</v>
      </c>
      <c r="H52" s="236">
        <f t="shared" si="1"/>
        <v>1.152377240841777</v>
      </c>
      <c r="I52">
        <v>30</v>
      </c>
      <c r="J52" s="327">
        <v>3.0671296296296294E-2</v>
      </c>
    </row>
    <row r="53" spans="1:10">
      <c r="A53" s="273">
        <v>47</v>
      </c>
      <c r="B53" s="274" t="s">
        <v>275</v>
      </c>
      <c r="C53" s="274" t="s">
        <v>367</v>
      </c>
      <c r="D53" s="275">
        <v>3.4236111111111113E-2</v>
      </c>
      <c r="E53" s="276">
        <v>10</v>
      </c>
      <c r="F53" s="276">
        <v>21</v>
      </c>
      <c r="G53" s="327">
        <v>3.2569444444444443E-2</v>
      </c>
      <c r="H53" s="236">
        <f t="shared" si="1"/>
        <v>1.051172707889126</v>
      </c>
      <c r="I53">
        <v>69</v>
      </c>
      <c r="J53" s="327">
        <v>3.2430555555555553E-2</v>
      </c>
    </row>
    <row r="54" spans="1:10">
      <c r="A54" s="273">
        <v>48</v>
      </c>
      <c r="B54" s="274" t="s">
        <v>102</v>
      </c>
      <c r="C54" s="274" t="s">
        <v>193</v>
      </c>
      <c r="D54" s="275">
        <v>3.4247685185185187E-2</v>
      </c>
      <c r="E54" s="276">
        <v>11</v>
      </c>
      <c r="F54" s="276">
        <v>20</v>
      </c>
      <c r="G54" s="327">
        <v>3.1770833333333331E-2</v>
      </c>
      <c r="H54" s="236">
        <f t="shared" si="1"/>
        <v>1.0779599271402551</v>
      </c>
      <c r="I54">
        <v>53</v>
      </c>
      <c r="J54" s="327">
        <v>3.2060185185185185E-2</v>
      </c>
    </row>
    <row r="55" spans="1:10">
      <c r="A55" s="277">
        <v>49</v>
      </c>
      <c r="B55" s="278" t="s">
        <v>443</v>
      </c>
      <c r="C55" s="278" t="s">
        <v>195</v>
      </c>
      <c r="D55" s="279">
        <v>3.4618055555555555E-2</v>
      </c>
      <c r="E55" s="280">
        <v>1</v>
      </c>
      <c r="F55" s="280">
        <v>30</v>
      </c>
      <c r="G55" s="327">
        <v>3.3101851851851848E-2</v>
      </c>
      <c r="H55" s="236">
        <f t="shared" si="1"/>
        <v>1.0458041958041959</v>
      </c>
      <c r="I55">
        <v>75</v>
      </c>
      <c r="J55" s="327">
        <v>3.2812499999999994E-2</v>
      </c>
    </row>
    <row r="56" spans="1:10">
      <c r="A56" s="325">
        <v>50</v>
      </c>
      <c r="B56" t="s">
        <v>444</v>
      </c>
      <c r="C56" t="s">
        <v>445</v>
      </c>
      <c r="D56" s="327">
        <v>3.5416666666666666E-2</v>
      </c>
      <c r="G56" s="327"/>
      <c r="H56" s="236"/>
    </row>
    <row r="57" spans="1:10">
      <c r="A57" s="273">
        <v>51</v>
      </c>
      <c r="B57" s="274" t="s">
        <v>110</v>
      </c>
      <c r="C57" s="274" t="s">
        <v>111</v>
      </c>
      <c r="D57" s="275">
        <v>3.5636574074074077E-2</v>
      </c>
      <c r="E57" s="276">
        <v>12</v>
      </c>
      <c r="F57" s="276">
        <v>19</v>
      </c>
      <c r="G57" s="327">
        <v>3.246527777777778E-2</v>
      </c>
      <c r="H57" s="236">
        <f t="shared" ref="H57:H64" si="2">+D57/G57</f>
        <v>1.0976827094474153</v>
      </c>
      <c r="I57">
        <v>39</v>
      </c>
      <c r="J57" s="327">
        <v>3.3159722222222222E-2</v>
      </c>
    </row>
    <row r="58" spans="1:10">
      <c r="A58" s="277">
        <v>52</v>
      </c>
      <c r="B58" s="278" t="s">
        <v>135</v>
      </c>
      <c r="C58" s="278" t="s">
        <v>67</v>
      </c>
      <c r="D58" s="279">
        <v>3.5648148148148151E-2</v>
      </c>
      <c r="E58" s="280">
        <v>2</v>
      </c>
      <c r="F58" s="280">
        <v>29</v>
      </c>
      <c r="G58" s="327">
        <v>3.4583333333333334E-2</v>
      </c>
      <c r="H58" s="236">
        <f t="shared" si="2"/>
        <v>1.030789825970549</v>
      </c>
      <c r="I58">
        <v>80</v>
      </c>
      <c r="J58" s="327">
        <v>3.4155092592592591E-2</v>
      </c>
    </row>
    <row r="59" spans="1:10">
      <c r="A59" s="281">
        <v>53</v>
      </c>
      <c r="B59" s="282" t="s">
        <v>246</v>
      </c>
      <c r="C59" s="282" t="s">
        <v>296</v>
      </c>
      <c r="D59" s="283">
        <v>3.6770833333333336E-2</v>
      </c>
      <c r="E59" s="284">
        <v>1</v>
      </c>
      <c r="F59" s="284">
        <v>30</v>
      </c>
      <c r="G59" s="327">
        <v>3.5810185185185188E-2</v>
      </c>
      <c r="H59" s="236">
        <f t="shared" si="2"/>
        <v>1.0268261150614091</v>
      </c>
      <c r="I59">
        <v>84</v>
      </c>
      <c r="J59" s="327">
        <v>3.5266203703703709E-2</v>
      </c>
    </row>
    <row r="60" spans="1:10">
      <c r="A60" s="273">
        <v>54</v>
      </c>
      <c r="B60" s="274" t="s">
        <v>62</v>
      </c>
      <c r="C60" s="274" t="s">
        <v>97</v>
      </c>
      <c r="D60" s="275">
        <v>3.7002314814814814E-2</v>
      </c>
      <c r="E60" s="276">
        <v>13</v>
      </c>
      <c r="F60" s="276">
        <v>18</v>
      </c>
      <c r="G60" s="327">
        <v>3.4328703703703702E-2</v>
      </c>
      <c r="H60" s="236">
        <f t="shared" si="2"/>
        <v>1.0778826702629805</v>
      </c>
      <c r="I60">
        <v>54</v>
      </c>
      <c r="J60" s="327">
        <v>3.4583333333333334E-2</v>
      </c>
    </row>
    <row r="61" spans="1:10">
      <c r="A61" s="277">
        <v>55</v>
      </c>
      <c r="B61" s="278" t="s">
        <v>322</v>
      </c>
      <c r="C61" s="278" t="s">
        <v>179</v>
      </c>
      <c r="D61" s="279">
        <v>3.7766203703703705E-2</v>
      </c>
      <c r="E61" s="280">
        <v>3</v>
      </c>
      <c r="F61" s="280">
        <v>28</v>
      </c>
      <c r="G61" s="327">
        <v>3.6805555555555557E-2</v>
      </c>
      <c r="H61" s="236">
        <f t="shared" si="2"/>
        <v>1.0261006289308177</v>
      </c>
      <c r="I61">
        <v>85</v>
      </c>
      <c r="J61" s="327">
        <v>3.622685185185185E-2</v>
      </c>
    </row>
    <row r="62" spans="1:10">
      <c r="A62" s="281">
        <v>56</v>
      </c>
      <c r="B62" s="282" t="s">
        <v>205</v>
      </c>
      <c r="C62" s="282" t="s">
        <v>206</v>
      </c>
      <c r="D62" s="283">
        <v>3.8275462962962963E-2</v>
      </c>
      <c r="E62" s="284">
        <v>2</v>
      </c>
      <c r="F62" s="284">
        <v>29</v>
      </c>
      <c r="G62" s="327">
        <v>3.8240740740740742E-2</v>
      </c>
      <c r="H62" s="236">
        <f t="shared" si="2"/>
        <v>1.00090799031477</v>
      </c>
      <c r="I62">
        <v>94</v>
      </c>
      <c r="J62" s="327">
        <v>3.740740740740741E-2</v>
      </c>
    </row>
    <row r="63" spans="1:10">
      <c r="A63" s="269">
        <v>57</v>
      </c>
      <c r="B63" s="270" t="s">
        <v>360</v>
      </c>
      <c r="C63" s="270" t="s">
        <v>174</v>
      </c>
      <c r="D63" s="271">
        <v>3.8321759259259257E-2</v>
      </c>
      <c r="E63" s="272">
        <v>17</v>
      </c>
      <c r="F63" s="272">
        <v>14</v>
      </c>
      <c r="G63" s="327">
        <v>3.0902777777777779E-2</v>
      </c>
      <c r="H63" s="236">
        <f t="shared" si="2"/>
        <v>1.2400749063670411</v>
      </c>
      <c r="I63">
        <v>28</v>
      </c>
      <c r="J63" s="327">
        <v>3.1944444444444449E-2</v>
      </c>
    </row>
    <row r="64" spans="1:10">
      <c r="A64" s="277">
        <v>58</v>
      </c>
      <c r="B64" s="278" t="s">
        <v>443</v>
      </c>
      <c r="C64" s="278" t="s">
        <v>139</v>
      </c>
      <c r="D64" s="279">
        <v>3.8414351851851852E-2</v>
      </c>
      <c r="E64" s="280">
        <v>4</v>
      </c>
      <c r="F64" s="280">
        <v>27</v>
      </c>
      <c r="G64" s="327">
        <v>3.667824074074074E-2</v>
      </c>
      <c r="H64" s="236">
        <f t="shared" si="2"/>
        <v>1.0473335437046387</v>
      </c>
      <c r="I64">
        <v>74</v>
      </c>
      <c r="J64" s="327">
        <v>3.6423611111111108E-2</v>
      </c>
    </row>
    <row r="65" spans="1:10">
      <c r="A65" s="325">
        <v>59</v>
      </c>
      <c r="B65" t="s">
        <v>95</v>
      </c>
      <c r="C65" t="s">
        <v>435</v>
      </c>
      <c r="D65" s="327">
        <v>3.8831018518518515E-2</v>
      </c>
      <c r="G65" s="327"/>
      <c r="H65" s="236"/>
    </row>
    <row r="66" spans="1:10">
      <c r="A66" s="277">
        <v>60</v>
      </c>
      <c r="B66" s="278" t="s">
        <v>185</v>
      </c>
      <c r="C66" s="278" t="s">
        <v>186</v>
      </c>
      <c r="D66" s="279">
        <v>3.8854166666666669E-2</v>
      </c>
      <c r="E66" s="280">
        <v>5</v>
      </c>
      <c r="F66" s="280">
        <v>26</v>
      </c>
      <c r="G66" s="327">
        <v>3.5416666666666666E-2</v>
      </c>
      <c r="H66" s="236">
        <f t="shared" ref="H66:H71" si="3">+D66/G66</f>
        <v>1.0970588235294119</v>
      </c>
      <c r="I66">
        <v>41</v>
      </c>
      <c r="J66" s="327">
        <v>3.605324074074074E-2</v>
      </c>
    </row>
    <row r="67" spans="1:10">
      <c r="A67" s="277">
        <v>61</v>
      </c>
      <c r="B67" s="278" t="s">
        <v>102</v>
      </c>
      <c r="C67" s="278" t="s">
        <v>254</v>
      </c>
      <c r="D67" s="279">
        <v>3.8865740740740742E-2</v>
      </c>
      <c r="E67" s="280">
        <v>6</v>
      </c>
      <c r="F67" s="280">
        <v>25</v>
      </c>
      <c r="G67" s="327">
        <v>3.6215277777777777E-2</v>
      </c>
      <c r="H67" s="236">
        <f t="shared" si="3"/>
        <v>1.0731863215084692</v>
      </c>
      <c r="I67">
        <v>56</v>
      </c>
      <c r="J67" s="327">
        <v>3.6412037037037034E-2</v>
      </c>
    </row>
    <row r="68" spans="1:10">
      <c r="A68" s="277">
        <v>62</v>
      </c>
      <c r="B68" s="278" t="s">
        <v>106</v>
      </c>
      <c r="C68" s="278" t="s">
        <v>107</v>
      </c>
      <c r="D68" s="279">
        <v>3.8993055555555552E-2</v>
      </c>
      <c r="E68" s="280">
        <v>7</v>
      </c>
      <c r="F68" s="280">
        <v>24</v>
      </c>
      <c r="G68" s="327">
        <v>3.4374999999999996E-2</v>
      </c>
      <c r="H68" s="236">
        <f t="shared" si="3"/>
        <v>1.1343434343434344</v>
      </c>
      <c r="I68">
        <v>31</v>
      </c>
      <c r="J68" s="327">
        <v>3.5312499999999997E-2</v>
      </c>
    </row>
    <row r="69" spans="1:10">
      <c r="A69" s="277">
        <v>63</v>
      </c>
      <c r="B69" s="278" t="s">
        <v>93</v>
      </c>
      <c r="C69" s="278" t="s">
        <v>94</v>
      </c>
      <c r="D69" s="279">
        <v>3.9039351851851853E-2</v>
      </c>
      <c r="E69" s="280">
        <v>8</v>
      </c>
      <c r="F69" s="280">
        <v>23</v>
      </c>
      <c r="G69" s="327">
        <v>3.6724537037037035E-2</v>
      </c>
      <c r="H69" s="236">
        <f t="shared" si="3"/>
        <v>1.0630318310746929</v>
      </c>
      <c r="I69">
        <v>60</v>
      </c>
      <c r="J69" s="327">
        <v>3.6805555555555557E-2</v>
      </c>
    </row>
    <row r="70" spans="1:10">
      <c r="A70" s="281">
        <v>64</v>
      </c>
      <c r="B70" s="282" t="s">
        <v>187</v>
      </c>
      <c r="C70" s="282" t="s">
        <v>92</v>
      </c>
      <c r="D70" s="283">
        <v>3.9861111111111111E-2</v>
      </c>
      <c r="E70" s="284">
        <v>3</v>
      </c>
      <c r="F70" s="284">
        <v>28</v>
      </c>
      <c r="G70" s="327">
        <v>3.8680555555555558E-2</v>
      </c>
      <c r="H70" s="236">
        <f t="shared" si="3"/>
        <v>1.0305206463195691</v>
      </c>
      <c r="I70">
        <v>81</v>
      </c>
      <c r="J70" s="327">
        <v>3.8217592592592595E-2</v>
      </c>
    </row>
    <row r="71" spans="1:10">
      <c r="A71" s="281">
        <v>65</v>
      </c>
      <c r="B71" s="282" t="s">
        <v>102</v>
      </c>
      <c r="C71" s="282" t="s">
        <v>273</v>
      </c>
      <c r="D71" s="283">
        <v>4.0439814814814817E-2</v>
      </c>
      <c r="E71" s="284">
        <v>4</v>
      </c>
      <c r="F71" s="284">
        <v>27</v>
      </c>
      <c r="G71" s="327">
        <v>3.6979166666666667E-2</v>
      </c>
      <c r="H71" s="236">
        <f t="shared" si="3"/>
        <v>1.09358372456964</v>
      </c>
      <c r="I71">
        <v>43</v>
      </c>
      <c r="J71" s="327">
        <v>3.7557870370370373E-2</v>
      </c>
    </row>
    <row r="72" spans="1:10">
      <c r="A72" s="325">
        <v>66</v>
      </c>
      <c r="B72" t="s">
        <v>52</v>
      </c>
      <c r="C72" t="s">
        <v>405</v>
      </c>
      <c r="D72" s="327">
        <v>4.0694444444444443E-2</v>
      </c>
      <c r="G72" s="327"/>
      <c r="H72" s="236"/>
    </row>
    <row r="73" spans="1:10">
      <c r="A73" s="281">
        <v>67</v>
      </c>
      <c r="B73" s="282" t="s">
        <v>295</v>
      </c>
      <c r="C73" s="282" t="s">
        <v>171</v>
      </c>
      <c r="D73" s="283">
        <v>4.0856481481481487E-2</v>
      </c>
      <c r="E73" s="284">
        <v>5</v>
      </c>
      <c r="F73" s="284">
        <v>26</v>
      </c>
      <c r="G73" s="327">
        <v>4.027777777777778E-2</v>
      </c>
      <c r="H73" s="236">
        <f>+D73/G73</f>
        <v>1.014367816091954</v>
      </c>
      <c r="I73">
        <v>92</v>
      </c>
      <c r="J73" s="327">
        <v>3.9502314814814816E-2</v>
      </c>
    </row>
    <row r="74" spans="1:10">
      <c r="A74" s="281">
        <v>68</v>
      </c>
      <c r="B74" s="282" t="s">
        <v>297</v>
      </c>
      <c r="C74" s="282" t="s">
        <v>75</v>
      </c>
      <c r="D74" s="283">
        <v>4.1469907407407407E-2</v>
      </c>
      <c r="E74" s="284">
        <v>6</v>
      </c>
      <c r="F74" s="284">
        <v>25</v>
      </c>
      <c r="G74" s="327">
        <v>3.8310185185185183E-2</v>
      </c>
      <c r="H74" s="236">
        <f>+D74/G74</f>
        <v>1.0824773413897282</v>
      </c>
      <c r="I74">
        <v>49</v>
      </c>
      <c r="J74" s="327">
        <v>3.8715277777777779E-2</v>
      </c>
    </row>
    <row r="75" spans="1:10">
      <c r="A75" s="306">
        <v>69</v>
      </c>
      <c r="B75" t="s">
        <v>64</v>
      </c>
      <c r="C75" t="s">
        <v>65</v>
      </c>
      <c r="D75" s="327">
        <v>4.1828703703703701E-2</v>
      </c>
      <c r="G75" s="327"/>
      <c r="H75" s="236"/>
    </row>
    <row r="76" spans="1:10">
      <c r="A76" s="285">
        <v>70</v>
      </c>
      <c r="B76" s="286" t="s">
        <v>207</v>
      </c>
      <c r="C76" s="286" t="s">
        <v>208</v>
      </c>
      <c r="D76" s="287">
        <v>4.2719907407407408E-2</v>
      </c>
      <c r="E76" s="288">
        <v>1</v>
      </c>
      <c r="F76" s="288">
        <v>30</v>
      </c>
      <c r="G76" s="327">
        <v>4.1666666666666664E-2</v>
      </c>
      <c r="H76" s="236">
        <f>+D76/G76</f>
        <v>1.025277777777778</v>
      </c>
      <c r="I76">
        <v>86</v>
      </c>
      <c r="J76" s="327">
        <v>4.1064814814814811E-2</v>
      </c>
    </row>
    <row r="77" spans="1:10">
      <c r="A77" s="325">
        <v>71</v>
      </c>
      <c r="B77" t="s">
        <v>446</v>
      </c>
      <c r="C77" t="s">
        <v>235</v>
      </c>
      <c r="D77" s="327">
        <v>4.3090277777777776E-2</v>
      </c>
      <c r="G77" s="327"/>
      <c r="H77" s="236"/>
    </row>
    <row r="78" spans="1:10">
      <c r="A78" s="285">
        <v>72</v>
      </c>
      <c r="B78" s="286" t="s">
        <v>58</v>
      </c>
      <c r="C78" s="286" t="s">
        <v>134</v>
      </c>
      <c r="D78" s="287">
        <v>4.3842592592592593E-2</v>
      </c>
      <c r="E78" s="288">
        <v>2</v>
      </c>
      <c r="F78" s="288">
        <v>29</v>
      </c>
      <c r="G78" s="327">
        <v>4.1296296296296296E-2</v>
      </c>
      <c r="H78" s="236">
        <f t="shared" ref="H78:H87" si="4">+D78/G78</f>
        <v>1.061659192825112</v>
      </c>
      <c r="I78">
        <v>62</v>
      </c>
      <c r="J78" s="327">
        <v>4.1319444444444443E-2</v>
      </c>
    </row>
    <row r="79" spans="1:10">
      <c r="A79" s="285">
        <v>73</v>
      </c>
      <c r="B79" s="286" t="s">
        <v>105</v>
      </c>
      <c r="C79" s="286" t="s">
        <v>383</v>
      </c>
      <c r="D79" s="287">
        <v>4.4502314814814814E-2</v>
      </c>
      <c r="E79" s="288">
        <v>3</v>
      </c>
      <c r="F79" s="288">
        <v>28</v>
      </c>
      <c r="G79" s="327">
        <v>4.2152777777777782E-2</v>
      </c>
      <c r="H79" s="236">
        <f t="shared" si="4"/>
        <v>1.0557386051619988</v>
      </c>
      <c r="I79">
        <v>67</v>
      </c>
      <c r="J79" s="327">
        <v>4.207175925925926E-2</v>
      </c>
    </row>
    <row r="80" spans="1:10">
      <c r="A80" s="285">
        <v>74</v>
      </c>
      <c r="B80" s="286" t="s">
        <v>307</v>
      </c>
      <c r="C80" s="286" t="s">
        <v>241</v>
      </c>
      <c r="D80" s="287">
        <v>4.4537037037037042E-2</v>
      </c>
      <c r="E80" s="288">
        <v>4</v>
      </c>
      <c r="F80" s="288">
        <v>27</v>
      </c>
      <c r="G80" s="327">
        <v>4.3750000000000004E-2</v>
      </c>
      <c r="H80" s="236">
        <f t="shared" si="4"/>
        <v>1.017989417989418</v>
      </c>
      <c r="I80">
        <v>90</v>
      </c>
      <c r="J80" s="327">
        <v>4.3032407407407408E-2</v>
      </c>
    </row>
    <row r="81" spans="1:10">
      <c r="A81" s="285">
        <v>75</v>
      </c>
      <c r="B81" s="286" t="s">
        <v>95</v>
      </c>
      <c r="C81" s="286" t="s">
        <v>96</v>
      </c>
      <c r="D81" s="287">
        <v>4.4710648148148152E-2</v>
      </c>
      <c r="E81" s="288">
        <v>5</v>
      </c>
      <c r="F81" s="288">
        <v>26</v>
      </c>
      <c r="G81" s="327">
        <v>4.4791666666666667E-2</v>
      </c>
      <c r="H81" s="236">
        <f t="shared" si="4"/>
        <v>0.99819121447028436</v>
      </c>
      <c r="I81">
        <v>95</v>
      </c>
      <c r="J81" s="327">
        <v>4.3923611111111115E-2</v>
      </c>
    </row>
    <row r="82" spans="1:10">
      <c r="A82" s="285">
        <v>76</v>
      </c>
      <c r="B82" s="286" t="s">
        <v>86</v>
      </c>
      <c r="C82" s="286" t="s">
        <v>87</v>
      </c>
      <c r="D82" s="287">
        <v>4.4780092592592587E-2</v>
      </c>
      <c r="E82" s="288">
        <v>6</v>
      </c>
      <c r="F82" s="288">
        <v>25</v>
      </c>
      <c r="G82" s="327">
        <v>4.3842592592592593E-2</v>
      </c>
      <c r="H82" s="236">
        <f t="shared" si="4"/>
        <v>1.0213833157338963</v>
      </c>
      <c r="I82">
        <v>87</v>
      </c>
      <c r="J82" s="327">
        <v>4.3206018518518519E-2</v>
      </c>
    </row>
    <row r="83" spans="1:10">
      <c r="A83" s="285">
        <v>77</v>
      </c>
      <c r="B83" s="286" t="s">
        <v>341</v>
      </c>
      <c r="C83" s="286" t="s">
        <v>342</v>
      </c>
      <c r="D83" s="287">
        <v>4.5300925925925932E-2</v>
      </c>
      <c r="E83" s="288">
        <v>7</v>
      </c>
      <c r="F83" s="288">
        <v>24</v>
      </c>
      <c r="G83" s="327">
        <v>4.5393518518518521E-2</v>
      </c>
      <c r="H83" s="236">
        <f t="shared" si="4"/>
        <v>0.99796022437531884</v>
      </c>
      <c r="I83">
        <v>96</v>
      </c>
      <c r="J83" s="327">
        <v>4.449074074074074E-2</v>
      </c>
    </row>
    <row r="84" spans="1:10">
      <c r="A84" s="285">
        <v>78</v>
      </c>
      <c r="B84" s="286" t="s">
        <v>158</v>
      </c>
      <c r="C84" s="286" t="s">
        <v>194</v>
      </c>
      <c r="D84" s="287">
        <v>4.8263888888888884E-2</v>
      </c>
      <c r="E84" s="288">
        <v>8</v>
      </c>
      <c r="F84" s="288">
        <v>23</v>
      </c>
      <c r="G84" s="327">
        <v>4.4270833333333336E-2</v>
      </c>
      <c r="H84" s="236">
        <f t="shared" si="4"/>
        <v>1.0901960784313725</v>
      </c>
      <c r="I84">
        <v>44</v>
      </c>
      <c r="J84" s="327">
        <v>4.4814814814814814E-2</v>
      </c>
    </row>
    <row r="85" spans="1:10">
      <c r="A85" s="285">
        <v>79</v>
      </c>
      <c r="B85" s="286" t="s">
        <v>313</v>
      </c>
      <c r="C85" s="286" t="s">
        <v>80</v>
      </c>
      <c r="D85" s="287">
        <v>4.8287037037037038E-2</v>
      </c>
      <c r="E85" s="288">
        <v>9</v>
      </c>
      <c r="F85" s="288">
        <v>22</v>
      </c>
      <c r="G85" s="327">
        <v>4.4409722222222225E-2</v>
      </c>
      <c r="H85" s="236">
        <f t="shared" si="4"/>
        <v>1.08730779254626</v>
      </c>
      <c r="I85">
        <v>45</v>
      </c>
      <c r="J85" s="327">
        <v>4.4930555555555557E-2</v>
      </c>
    </row>
    <row r="86" spans="1:10">
      <c r="A86" s="285">
        <v>80</v>
      </c>
      <c r="B86" s="286" t="s">
        <v>58</v>
      </c>
      <c r="C86" s="286" t="s">
        <v>166</v>
      </c>
      <c r="D86" s="287">
        <v>4.9016203703703708E-2</v>
      </c>
      <c r="E86" s="288">
        <v>10</v>
      </c>
      <c r="F86" s="288">
        <v>21</v>
      </c>
      <c r="G86" s="327">
        <v>4.4293981481481483E-2</v>
      </c>
      <c r="H86" s="236">
        <f t="shared" si="4"/>
        <v>1.1066109223935199</v>
      </c>
      <c r="I86">
        <v>36</v>
      </c>
      <c r="J86" s="327">
        <v>4.5069444444444447E-2</v>
      </c>
    </row>
    <row r="87" spans="1:10">
      <c r="A87" s="285">
        <v>81</v>
      </c>
      <c r="B87" s="286" t="s">
        <v>185</v>
      </c>
      <c r="C87" s="286" t="s">
        <v>237</v>
      </c>
      <c r="D87" s="287">
        <v>5.1400462962962967E-2</v>
      </c>
      <c r="E87" s="288">
        <v>11</v>
      </c>
      <c r="F87" s="288">
        <v>20</v>
      </c>
      <c r="G87" s="327">
        <v>4.6851851851851846E-2</v>
      </c>
      <c r="H87" s="236">
        <f t="shared" si="4"/>
        <v>1.0970849802371543</v>
      </c>
      <c r="I87">
        <v>40</v>
      </c>
      <c r="J87" s="327">
        <v>4.7511574074074067E-2</v>
      </c>
    </row>
    <row r="88" spans="1:10">
      <c r="A88" s="325">
        <v>82</v>
      </c>
      <c r="B88" t="s">
        <v>447</v>
      </c>
      <c r="C88" t="s">
        <v>448</v>
      </c>
      <c r="D88" s="327">
        <v>5.1435185185185188E-2</v>
      </c>
      <c r="G88" s="327"/>
      <c r="H88" s="236"/>
    </row>
    <row r="89" spans="1:10">
      <c r="A89" s="285">
        <v>83</v>
      </c>
      <c r="B89" s="286" t="s">
        <v>303</v>
      </c>
      <c r="C89" s="286" t="s">
        <v>302</v>
      </c>
      <c r="D89" s="287">
        <v>5.1574074074074078E-2</v>
      </c>
      <c r="E89" s="288">
        <v>12</v>
      </c>
      <c r="F89" s="288">
        <v>19</v>
      </c>
      <c r="G89" s="327">
        <v>4.4374999999999998E-2</v>
      </c>
      <c r="H89" s="236">
        <f>+D89/G89</f>
        <v>1.1622326551904019</v>
      </c>
      <c r="I89">
        <v>29</v>
      </c>
      <c r="J89" s="327">
        <v>4.538194444444444E-2</v>
      </c>
    </row>
    <row r="90" spans="1:10">
      <c r="A90" s="285">
        <v>84</v>
      </c>
    </row>
    <row r="91" spans="1:10">
      <c r="A91" s="324"/>
    </row>
    <row r="92" spans="1:10">
      <c r="A92" s="324"/>
    </row>
    <row r="93" spans="1:10">
      <c r="A93" s="324"/>
    </row>
    <row r="94" spans="1:10">
      <c r="A94" s="324"/>
    </row>
    <row r="95" spans="1:10">
      <c r="A95" s="32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J47"/>
  <sheetViews>
    <sheetView showGridLines="0" workbookViewId="0"/>
  </sheetViews>
  <sheetFormatPr defaultRowHeight="15"/>
  <cols>
    <col min="1" max="1" width="9.140625" style="324"/>
    <col min="2" max="2" width="10.42578125" style="324" bestFit="1" customWidth="1"/>
    <col min="3" max="3" width="8.7109375" style="324" bestFit="1" customWidth="1"/>
    <col min="4" max="4" width="8.140625" style="324" bestFit="1" customWidth="1"/>
    <col min="5" max="5" width="7.7109375" style="324" bestFit="1" customWidth="1"/>
    <col min="6" max="6" width="6.28515625" style="324" bestFit="1" customWidth="1"/>
    <col min="7" max="7" width="9.140625" style="324"/>
    <col min="8" max="8" width="12.140625" style="324" bestFit="1" customWidth="1"/>
    <col min="9" max="16384" width="9.140625" style="324"/>
  </cols>
  <sheetData>
    <row r="1" spans="1:10" s="260" customFormat="1" ht="18">
      <c r="A1" s="259" t="s">
        <v>456</v>
      </c>
      <c r="D1" s="318"/>
      <c r="J1" s="328"/>
    </row>
    <row r="2" spans="1:10" s="260" customFormat="1" ht="18">
      <c r="A2" s="259"/>
      <c r="D2" s="318"/>
      <c r="J2" s="329" t="s">
        <v>105</v>
      </c>
    </row>
    <row r="3" spans="1:10" s="260" customFormat="1" ht="18">
      <c r="A3" s="259"/>
      <c r="D3" s="318"/>
      <c r="G3" s="300" t="s">
        <v>37</v>
      </c>
      <c r="H3" s="301"/>
      <c r="I3" s="301"/>
      <c r="J3" s="329" t="s">
        <v>457</v>
      </c>
    </row>
    <row r="4" spans="1:10" s="260" customFormat="1">
      <c r="A4" s="262"/>
      <c r="D4" s="318"/>
      <c r="G4" s="302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G5" s="302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02" t="s">
        <v>219</v>
      </c>
      <c r="H6" s="300" t="s">
        <v>397</v>
      </c>
      <c r="I6" s="303" t="s">
        <v>220</v>
      </c>
      <c r="J6" s="330" t="s">
        <v>219</v>
      </c>
    </row>
    <row r="7" spans="1:10" customFormat="1">
      <c r="A7" s="269">
        <v>1</v>
      </c>
      <c r="B7" s="270" t="s">
        <v>115</v>
      </c>
      <c r="C7" s="270" t="s">
        <v>454</v>
      </c>
      <c r="D7" s="271">
        <v>5.2187499999999998E-2</v>
      </c>
      <c r="E7" s="272">
        <v>1</v>
      </c>
      <c r="F7" s="272">
        <v>30</v>
      </c>
      <c r="G7" s="331">
        <v>2.8807870370370373E-2</v>
      </c>
      <c r="H7" s="236">
        <f>+D7/G7</f>
        <v>1.8115709120128562</v>
      </c>
      <c r="I7">
        <v>85</v>
      </c>
      <c r="J7" s="327">
        <v>2.9178240740740744E-2</v>
      </c>
    </row>
    <row r="8" spans="1:10" customFormat="1">
      <c r="A8" s="269">
        <v>2</v>
      </c>
      <c r="B8" s="270" t="s">
        <v>263</v>
      </c>
      <c r="C8" s="270" t="s">
        <v>264</v>
      </c>
      <c r="D8" s="271">
        <v>5.230324074074074E-2</v>
      </c>
      <c r="E8" s="272">
        <v>2</v>
      </c>
      <c r="F8" s="272">
        <v>29</v>
      </c>
      <c r="G8" s="331">
        <v>3.0671296296296294E-2</v>
      </c>
      <c r="H8" s="236">
        <f>+D8/G8</f>
        <v>1.7052830188679247</v>
      </c>
      <c r="I8">
        <v>99</v>
      </c>
      <c r="J8" s="327">
        <v>2.9733796296296293E-2</v>
      </c>
    </row>
    <row r="9" spans="1:10" customFormat="1">
      <c r="A9" s="269">
        <v>3</v>
      </c>
      <c r="B9" s="270" t="s">
        <v>126</v>
      </c>
      <c r="C9" s="270" t="s">
        <v>127</v>
      </c>
      <c r="D9" s="271">
        <v>5.258101851851852E-2</v>
      </c>
      <c r="E9" s="272">
        <v>3</v>
      </c>
      <c r="F9" s="272">
        <v>28</v>
      </c>
      <c r="G9" s="331">
        <v>3.0335648148148143E-2</v>
      </c>
      <c r="H9" s="236">
        <f>+D9/G9</f>
        <v>1.7333078977489511</v>
      </c>
      <c r="I9">
        <v>98</v>
      </c>
      <c r="J9" s="327">
        <v>2.9502314814814811E-2</v>
      </c>
    </row>
    <row r="10" spans="1:10" customFormat="1">
      <c r="A10" s="269">
        <v>4</v>
      </c>
      <c r="B10" s="270" t="s">
        <v>248</v>
      </c>
      <c r="C10" s="270" t="s">
        <v>455</v>
      </c>
      <c r="D10" s="271">
        <v>5.3946759259259257E-2</v>
      </c>
      <c r="E10" s="272">
        <v>4</v>
      </c>
      <c r="F10" s="272">
        <v>27</v>
      </c>
      <c r="G10" s="331">
        <v>3.0613425925925929E-2</v>
      </c>
      <c r="H10" s="236">
        <f>+D10/G10</f>
        <v>1.7621928166351604</v>
      </c>
      <c r="I10">
        <v>94</v>
      </c>
      <c r="J10" s="327">
        <v>3.0150462962962966E-2</v>
      </c>
    </row>
    <row r="11" spans="1:10" customFormat="1">
      <c r="A11" s="273">
        <v>5</v>
      </c>
      <c r="B11" s="274" t="s">
        <v>60</v>
      </c>
      <c r="C11" s="274" t="s">
        <v>365</v>
      </c>
      <c r="D11" s="275">
        <v>5.4155092592592595E-2</v>
      </c>
      <c r="E11" s="276">
        <v>1</v>
      </c>
      <c r="F11" s="276">
        <v>30</v>
      </c>
      <c r="G11" s="331">
        <v>3.0601851851851852E-2</v>
      </c>
      <c r="H11" s="236">
        <f>+D11/G11</f>
        <v>1.7696671709531013</v>
      </c>
      <c r="I11">
        <v>91</v>
      </c>
      <c r="J11" s="327">
        <v>3.0416666666666668E-2</v>
      </c>
    </row>
    <row r="12" spans="1:10" customFormat="1">
      <c r="A12" s="269">
        <v>6</v>
      </c>
      <c r="B12" s="270" t="s">
        <v>105</v>
      </c>
      <c r="C12" s="270" t="s">
        <v>254</v>
      </c>
      <c r="D12" s="271">
        <v>5.4340277777777779E-2</v>
      </c>
      <c r="E12" s="272">
        <v>5</v>
      </c>
      <c r="F12" s="272">
        <v>26</v>
      </c>
      <c r="G12" s="331">
        <v>3.229166666666667E-2</v>
      </c>
      <c r="H12" s="236">
        <f>+D12/G12</f>
        <v>1.682795698924731</v>
      </c>
      <c r="I12">
        <v>100</v>
      </c>
      <c r="J12" s="327">
        <v>3.125E-2</v>
      </c>
    </row>
    <row r="13" spans="1:10" customFormat="1">
      <c r="A13" s="269">
        <v>7</v>
      </c>
      <c r="B13" s="270" t="s">
        <v>333</v>
      </c>
      <c r="C13" s="270" t="s">
        <v>334</v>
      </c>
      <c r="D13" s="271">
        <v>5.4976851851851853E-2</v>
      </c>
      <c r="E13" s="272">
        <v>6</v>
      </c>
      <c r="F13" s="272">
        <v>25</v>
      </c>
      <c r="G13" s="331">
        <v>3.1145833333333334E-2</v>
      </c>
      <c r="H13" s="236">
        <f>+D13/G13</f>
        <v>1.7651430694908956</v>
      </c>
      <c r="I13">
        <v>93</v>
      </c>
      <c r="J13" s="327">
        <v>3.0775462962962963E-2</v>
      </c>
    </row>
    <row r="14" spans="1:10" customFormat="1">
      <c r="A14" s="269">
        <v>8</v>
      </c>
      <c r="B14" s="270" t="s">
        <v>361</v>
      </c>
      <c r="C14" s="270" t="s">
        <v>362</v>
      </c>
      <c r="D14" s="271">
        <v>5.527777777777778E-2</v>
      </c>
      <c r="E14" s="272">
        <v>7</v>
      </c>
      <c r="F14" s="272">
        <v>24</v>
      </c>
      <c r="G14" s="331">
        <v>3.1192129629629629E-2</v>
      </c>
      <c r="H14" s="236">
        <f>+D14/G14</f>
        <v>1.7721706864564009</v>
      </c>
      <c r="I14">
        <v>90</v>
      </c>
      <c r="J14" s="327">
        <v>3.1099537037037037E-2</v>
      </c>
    </row>
    <row r="15" spans="1:10" customFormat="1">
      <c r="A15" s="273">
        <v>9</v>
      </c>
      <c r="B15" s="274" t="s">
        <v>117</v>
      </c>
      <c r="C15" s="274" t="s">
        <v>256</v>
      </c>
      <c r="D15" s="275">
        <v>5.65162037037037E-2</v>
      </c>
      <c r="E15" s="276">
        <v>2</v>
      </c>
      <c r="F15" s="276">
        <v>29</v>
      </c>
      <c r="G15" s="331">
        <v>3.2152777777777773E-2</v>
      </c>
      <c r="H15" s="236">
        <f>+D15/G15</f>
        <v>1.7577393808495323</v>
      </c>
      <c r="I15">
        <v>95</v>
      </c>
      <c r="J15" s="327">
        <v>3.1597222222222221E-2</v>
      </c>
    </row>
    <row r="16" spans="1:10" customFormat="1">
      <c r="A16" s="273">
        <v>10</v>
      </c>
      <c r="B16" s="274" t="s">
        <v>259</v>
      </c>
      <c r="C16" s="274" t="s">
        <v>88</v>
      </c>
      <c r="D16" s="275">
        <v>5.6840277777777781E-2</v>
      </c>
      <c r="E16" s="276">
        <v>3</v>
      </c>
      <c r="F16" s="276">
        <v>28</v>
      </c>
      <c r="G16" s="331">
        <v>3.123842592592593E-2</v>
      </c>
      <c r="H16" s="236">
        <f>+D16/G16</f>
        <v>1.8195628010374212</v>
      </c>
      <c r="I16">
        <v>84</v>
      </c>
      <c r="J16" s="327">
        <v>3.170138888888889E-2</v>
      </c>
    </row>
    <row r="17" spans="1:10" customFormat="1">
      <c r="A17" s="273">
        <v>11</v>
      </c>
      <c r="B17" s="274" t="s">
        <v>100</v>
      </c>
      <c r="C17" s="274" t="s">
        <v>101</v>
      </c>
      <c r="D17" s="275">
        <v>5.9733796296296299E-2</v>
      </c>
      <c r="E17" s="276">
        <v>4</v>
      </c>
      <c r="F17" s="276">
        <v>27</v>
      </c>
      <c r="G17" s="331">
        <v>3.2326388888888884E-2</v>
      </c>
      <c r="H17" s="236">
        <f>+D17/G17</f>
        <v>1.8478338703902617</v>
      </c>
      <c r="I17">
        <v>80</v>
      </c>
      <c r="J17" s="327">
        <v>3.3159722222222215E-2</v>
      </c>
    </row>
    <row r="18" spans="1:10" customFormat="1">
      <c r="A18" s="273">
        <v>12</v>
      </c>
      <c r="B18" s="274" t="s">
        <v>293</v>
      </c>
      <c r="C18" s="274" t="s">
        <v>292</v>
      </c>
      <c r="D18" s="275">
        <v>6.0555555555555557E-2</v>
      </c>
      <c r="E18" s="276">
        <v>5</v>
      </c>
      <c r="F18" s="276">
        <v>26</v>
      </c>
      <c r="G18" s="331">
        <v>3.4097222222222223E-2</v>
      </c>
      <c r="H18" s="236">
        <f>+D18/G18</f>
        <v>1.7759674134419552</v>
      </c>
      <c r="I18">
        <v>89</v>
      </c>
      <c r="J18" s="327">
        <v>3.4097222222222223E-2</v>
      </c>
    </row>
    <row r="19" spans="1:10" customFormat="1">
      <c r="A19" s="281">
        <v>13</v>
      </c>
      <c r="B19" s="282" t="s">
        <v>246</v>
      </c>
      <c r="C19" s="282" t="s">
        <v>296</v>
      </c>
      <c r="D19" s="283">
        <v>6.1817129629629632E-2</v>
      </c>
      <c r="E19" s="284">
        <v>1</v>
      </c>
      <c r="F19" s="284">
        <v>30</v>
      </c>
      <c r="G19" s="331">
        <v>3.5266203703703702E-2</v>
      </c>
      <c r="H19" s="236">
        <f>+D19/G19</f>
        <v>1.7528716770594028</v>
      </c>
      <c r="I19">
        <v>96</v>
      </c>
      <c r="J19" s="327">
        <v>3.4618055555555555E-2</v>
      </c>
    </row>
    <row r="20" spans="1:10">
      <c r="A20" s="232">
        <v>14</v>
      </c>
      <c r="B20" s="324" t="s">
        <v>412</v>
      </c>
      <c r="C20" s="324" t="s">
        <v>413</v>
      </c>
      <c r="D20" s="331">
        <v>6.2268518518518522E-2</v>
      </c>
      <c r="G20" s="331"/>
      <c r="H20" s="236"/>
    </row>
    <row r="21" spans="1:10" customFormat="1">
      <c r="A21" s="277">
        <v>15</v>
      </c>
      <c r="B21" s="278" t="s">
        <v>135</v>
      </c>
      <c r="C21" s="278" t="s">
        <v>67</v>
      </c>
      <c r="D21" s="279">
        <v>6.2928240740740743E-2</v>
      </c>
      <c r="E21" s="280">
        <v>1</v>
      </c>
      <c r="F21" s="280">
        <v>30</v>
      </c>
      <c r="G21" s="331">
        <v>3.4155092592592591E-2</v>
      </c>
      <c r="H21" s="236">
        <f>+D21/G21</f>
        <v>1.8424262961707898</v>
      </c>
      <c r="I21">
        <v>81</v>
      </c>
      <c r="J21" s="327">
        <v>3.4895833333333334E-2</v>
      </c>
    </row>
    <row r="22" spans="1:10" customFormat="1">
      <c r="A22" s="273">
        <v>16</v>
      </c>
      <c r="B22" s="274" t="s">
        <v>62</v>
      </c>
      <c r="C22" s="274" t="s">
        <v>97</v>
      </c>
      <c r="D22" s="275">
        <v>6.4768518518518517E-2</v>
      </c>
      <c r="E22" s="276">
        <v>6</v>
      </c>
      <c r="F22" s="276">
        <v>25</v>
      </c>
      <c r="G22" s="331">
        <v>3.4583333333333334E-2</v>
      </c>
      <c r="H22" s="236">
        <f>+D22/G22</f>
        <v>1.8728246318607764</v>
      </c>
      <c r="I22">
        <v>79</v>
      </c>
      <c r="J22" s="327">
        <v>3.5520833333333335E-2</v>
      </c>
    </row>
    <row r="23" spans="1:10" customFormat="1">
      <c r="A23" s="277">
        <v>17</v>
      </c>
      <c r="B23" s="278" t="s">
        <v>102</v>
      </c>
      <c r="C23" s="278" t="s">
        <v>254</v>
      </c>
      <c r="D23" s="279">
        <v>6.9328703703703712E-2</v>
      </c>
      <c r="E23" s="280">
        <v>2</v>
      </c>
      <c r="F23" s="280">
        <v>29</v>
      </c>
      <c r="G23" s="331">
        <v>3.6412037037037034E-2</v>
      </c>
      <c r="H23" s="236">
        <f>+D23/G23</f>
        <v>1.904005085823268</v>
      </c>
      <c r="I23">
        <v>78</v>
      </c>
      <c r="J23" s="327">
        <v>3.7453703703703704E-2</v>
      </c>
    </row>
    <row r="24" spans="1:10" customFormat="1">
      <c r="A24" s="281">
        <v>18</v>
      </c>
      <c r="B24" s="282" t="s">
        <v>304</v>
      </c>
      <c r="C24" s="282" t="s">
        <v>292</v>
      </c>
      <c r="D24" s="283">
        <v>7.0972222222222228E-2</v>
      </c>
      <c r="E24" s="284">
        <v>2</v>
      </c>
      <c r="F24" s="284">
        <v>29</v>
      </c>
      <c r="G24" s="331">
        <v>3.9583333333333331E-2</v>
      </c>
      <c r="H24" s="236">
        <f>+D24/G24</f>
        <v>1.7929824561403511</v>
      </c>
      <c r="I24">
        <v>87</v>
      </c>
      <c r="J24" s="327">
        <v>3.9768518518518516E-2</v>
      </c>
    </row>
    <row r="25" spans="1:10" customFormat="1">
      <c r="A25" s="285">
        <v>19</v>
      </c>
      <c r="B25" s="286" t="s">
        <v>86</v>
      </c>
      <c r="C25" s="286" t="s">
        <v>87</v>
      </c>
      <c r="D25" s="287">
        <v>7.6273148148148159E-2</v>
      </c>
      <c r="E25" s="288">
        <v>1</v>
      </c>
      <c r="F25" s="288">
        <v>30</v>
      </c>
      <c r="G25" s="331">
        <v>4.3206018518518519E-2</v>
      </c>
      <c r="H25" s="236">
        <f>+D25/G25</f>
        <v>1.7653361907313156</v>
      </c>
      <c r="I25">
        <v>92</v>
      </c>
      <c r="J25" s="327">
        <v>4.2928240740740739E-2</v>
      </c>
    </row>
    <row r="26" spans="1:10" customFormat="1">
      <c r="A26" s="285">
        <v>20</v>
      </c>
      <c r="B26" s="286" t="s">
        <v>233</v>
      </c>
      <c r="C26" s="286" t="s">
        <v>232</v>
      </c>
      <c r="D26" s="287">
        <v>7.7094907407407418E-2</v>
      </c>
      <c r="E26" s="288">
        <v>2</v>
      </c>
      <c r="F26" s="288">
        <v>29</v>
      </c>
      <c r="G26" s="331">
        <v>4.2719907407407408E-2</v>
      </c>
      <c r="H26" s="236">
        <f>+D26/G26</f>
        <v>1.804659983744243</v>
      </c>
      <c r="I26">
        <v>86</v>
      </c>
      <c r="J26" s="327">
        <v>4.2997685185185187E-2</v>
      </c>
    </row>
    <row r="27" spans="1:10" customFormat="1">
      <c r="A27" s="285">
        <v>21</v>
      </c>
      <c r="B27" s="286" t="s">
        <v>387</v>
      </c>
      <c r="C27" s="286" t="s">
        <v>342</v>
      </c>
      <c r="D27" s="287">
        <v>7.9143518518518516E-2</v>
      </c>
      <c r="E27" s="288">
        <v>3</v>
      </c>
      <c r="F27" s="288">
        <v>28</v>
      </c>
      <c r="G27" s="331">
        <v>4.449074074074074E-2</v>
      </c>
      <c r="H27" s="236">
        <f>+D27/G27</f>
        <v>1.7788761706555671</v>
      </c>
      <c r="I27">
        <v>88</v>
      </c>
      <c r="J27" s="327">
        <v>4.4583333333333336E-2</v>
      </c>
    </row>
    <row r="28" spans="1:10" customFormat="1">
      <c r="A28" s="285">
        <v>22</v>
      </c>
      <c r="B28" s="286" t="s">
        <v>303</v>
      </c>
      <c r="C28" s="286" t="s">
        <v>302</v>
      </c>
      <c r="D28" s="287">
        <v>7.9270833333333332E-2</v>
      </c>
      <c r="E28" s="288">
        <v>4</v>
      </c>
      <c r="F28" s="288">
        <v>27</v>
      </c>
      <c r="G28" s="331">
        <v>4.538194444444444E-2</v>
      </c>
      <c r="H28" s="236">
        <f>+D28/G28</f>
        <v>1.7467482785003827</v>
      </c>
      <c r="I28">
        <v>97</v>
      </c>
      <c r="J28" s="327">
        <v>4.4641203703703697E-2</v>
      </c>
    </row>
    <row r="29" spans="1:10" customFormat="1">
      <c r="A29" s="285">
        <v>23</v>
      </c>
      <c r="B29" s="286" t="s">
        <v>313</v>
      </c>
      <c r="C29" s="286" t="s">
        <v>80</v>
      </c>
      <c r="D29" s="287">
        <v>8.2349537037037041E-2</v>
      </c>
      <c r="E29" s="288">
        <v>5</v>
      </c>
      <c r="F29" s="288">
        <v>26</v>
      </c>
      <c r="G29" s="331">
        <v>4.4930555555555557E-2</v>
      </c>
      <c r="H29" s="236">
        <f>+D29/G29</f>
        <v>1.8328181349819681</v>
      </c>
      <c r="I29">
        <v>82</v>
      </c>
      <c r="J29" s="327">
        <v>4.5578703703703705E-2</v>
      </c>
    </row>
    <row r="30" spans="1:10" customFormat="1">
      <c r="A30" s="285">
        <v>24</v>
      </c>
      <c r="B30" s="286" t="s">
        <v>185</v>
      </c>
      <c r="C30" s="286" t="s">
        <v>237</v>
      </c>
      <c r="D30" s="287">
        <v>8.6724537037037031E-2</v>
      </c>
      <c r="E30" s="288">
        <v>6</v>
      </c>
      <c r="F30" s="288">
        <v>25</v>
      </c>
      <c r="G30" s="331">
        <v>4.7511574074074074E-2</v>
      </c>
      <c r="H30" s="236">
        <f>+D30/G30</f>
        <v>1.825334957369062</v>
      </c>
      <c r="I30">
        <v>83</v>
      </c>
      <c r="J30" s="327">
        <v>4.8067129629629626E-2</v>
      </c>
    </row>
    <row r="47" ht="14.25" customHeight="1"/>
  </sheetData>
  <sortState ref="A7:J30">
    <sortCondition ref="A7:A30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J112"/>
  <sheetViews>
    <sheetView showGridLines="0" workbookViewId="0"/>
  </sheetViews>
  <sheetFormatPr defaultRowHeight="15"/>
  <cols>
    <col min="1" max="1" width="9.140625" style="299"/>
    <col min="2" max="2" width="11.5703125" style="299" bestFit="1" customWidth="1"/>
    <col min="3" max="3" width="12" style="299" bestFit="1" customWidth="1"/>
    <col min="4" max="5" width="9.140625" style="299"/>
    <col min="6" max="6" width="8.85546875" customWidth="1"/>
    <col min="7" max="7" width="8.85546875" style="331" customWidth="1"/>
    <col min="8" max="16384" width="9.140625" style="299"/>
  </cols>
  <sheetData>
    <row r="1" spans="1:10" s="260" customFormat="1" ht="18">
      <c r="A1" s="259" t="s">
        <v>460</v>
      </c>
      <c r="D1" s="318"/>
      <c r="J1" s="328"/>
    </row>
    <row r="2" spans="1:10" s="260" customFormat="1" ht="18">
      <c r="A2" s="259"/>
      <c r="D2" s="318"/>
      <c r="G2" s="329" t="s">
        <v>105</v>
      </c>
      <c r="J2" s="329" t="s">
        <v>395</v>
      </c>
    </row>
    <row r="3" spans="1:10" s="260" customFormat="1" ht="18">
      <c r="A3" s="259"/>
      <c r="D3" s="318"/>
      <c r="G3" s="329" t="s">
        <v>457</v>
      </c>
      <c r="H3" s="301"/>
      <c r="I3" s="301"/>
      <c r="J3" s="329" t="s">
        <v>470</v>
      </c>
    </row>
    <row r="4" spans="1:10" s="260" customFormat="1">
      <c r="A4" s="262"/>
      <c r="D4" s="318"/>
      <c r="G4" s="302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G5" s="302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02" t="s">
        <v>219</v>
      </c>
      <c r="H6" s="300" t="s">
        <v>397</v>
      </c>
      <c r="I6" s="303" t="s">
        <v>220</v>
      </c>
      <c r="J6" s="330" t="s">
        <v>219</v>
      </c>
    </row>
    <row r="7" spans="1:10" customFormat="1">
      <c r="A7" s="289">
        <v>1</v>
      </c>
      <c r="B7" s="290" t="s">
        <v>271</v>
      </c>
      <c r="C7" s="290" t="s">
        <v>272</v>
      </c>
      <c r="D7" s="291">
        <v>2.5636574074074072E-2</v>
      </c>
      <c r="E7" s="292">
        <v>1</v>
      </c>
      <c r="F7" s="292">
        <v>30</v>
      </c>
      <c r="G7" s="331">
        <v>2.3958333333333331E-2</v>
      </c>
      <c r="H7" s="236">
        <f t="shared" ref="H7:H19" si="0">+D7/G7</f>
        <v>1.0700483091787441</v>
      </c>
      <c r="I7">
        <v>79</v>
      </c>
      <c r="J7" s="327">
        <v>2.3645833333333331E-2</v>
      </c>
    </row>
    <row r="8" spans="1:10" customFormat="1">
      <c r="A8" s="289">
        <v>2</v>
      </c>
      <c r="B8" s="290" t="s">
        <v>399</v>
      </c>
      <c r="C8" s="290" t="s">
        <v>77</v>
      </c>
      <c r="D8" s="291">
        <v>2.6215277777777778E-2</v>
      </c>
      <c r="E8" s="292">
        <v>2</v>
      </c>
      <c r="F8" s="292">
        <v>29</v>
      </c>
      <c r="G8" s="331">
        <v>2.4305555555555556E-2</v>
      </c>
      <c r="H8" s="236">
        <f t="shared" si="0"/>
        <v>1.0785714285714285</v>
      </c>
      <c r="I8">
        <v>67</v>
      </c>
      <c r="J8" s="327">
        <v>2.4375000000000001E-2</v>
      </c>
    </row>
    <row r="9" spans="1:10">
      <c r="A9" s="341">
        <v>3</v>
      </c>
      <c r="B9" s="299" t="s">
        <v>282</v>
      </c>
      <c r="C9" s="299" t="s">
        <v>458</v>
      </c>
      <c r="D9" s="331">
        <v>2.7025462962962959E-2</v>
      </c>
      <c r="H9" s="236"/>
      <c r="I9"/>
      <c r="J9" s="327"/>
    </row>
    <row r="10" spans="1:10" customFormat="1">
      <c r="A10" s="289">
        <v>4</v>
      </c>
      <c r="B10" s="290" t="s">
        <v>266</v>
      </c>
      <c r="C10" s="290" t="s">
        <v>267</v>
      </c>
      <c r="D10" s="291">
        <v>2.7627314814814813E-2</v>
      </c>
      <c r="E10" s="292">
        <v>3</v>
      </c>
      <c r="F10" s="292">
        <v>28</v>
      </c>
      <c r="G10" s="331">
        <v>2.5289351851851851E-2</v>
      </c>
      <c r="H10" s="236">
        <f t="shared" si="0"/>
        <v>1.0924485125858123</v>
      </c>
      <c r="I10">
        <v>56</v>
      </c>
      <c r="J10" s="327">
        <v>2.5740740740740741E-2</v>
      </c>
    </row>
    <row r="11" spans="1:10" customFormat="1">
      <c r="A11" s="289">
        <v>5</v>
      </c>
      <c r="B11" s="290" t="s">
        <v>130</v>
      </c>
      <c r="C11" s="290" t="s">
        <v>109</v>
      </c>
      <c r="D11" s="291">
        <v>2.7986111111111111E-2</v>
      </c>
      <c r="E11" s="292">
        <v>4</v>
      </c>
      <c r="F11" s="292">
        <v>27</v>
      </c>
      <c r="G11" s="331">
        <v>2.6412037037037036E-2</v>
      </c>
      <c r="H11" s="236">
        <f t="shared" si="0"/>
        <v>1.0595968448729185</v>
      </c>
      <c r="I11">
        <v>85</v>
      </c>
      <c r="J11" s="327">
        <v>2.5891203703703701E-2</v>
      </c>
    </row>
    <row r="12" spans="1:10" customFormat="1">
      <c r="A12" s="289">
        <v>6</v>
      </c>
      <c r="B12" s="290" t="s">
        <v>76</v>
      </c>
      <c r="C12" s="290" t="s">
        <v>77</v>
      </c>
      <c r="D12" s="291">
        <v>2.8425925925925924E-2</v>
      </c>
      <c r="E12" s="292">
        <v>5</v>
      </c>
      <c r="F12" s="292">
        <v>26</v>
      </c>
      <c r="G12" s="331">
        <v>2.6041666666666668E-2</v>
      </c>
      <c r="H12" s="236">
        <f t="shared" si="0"/>
        <v>1.0915555555555554</v>
      </c>
      <c r="I12">
        <v>57</v>
      </c>
      <c r="J12" s="327">
        <v>2.6458333333333334E-2</v>
      </c>
    </row>
    <row r="13" spans="1:10" customFormat="1">
      <c r="A13" s="263">
        <v>7</v>
      </c>
      <c r="B13" s="264" t="s">
        <v>315</v>
      </c>
      <c r="C13" s="264" t="s">
        <v>316</v>
      </c>
      <c r="D13" s="265">
        <v>2.8680555555555553E-2</v>
      </c>
      <c r="E13" s="266">
        <v>1</v>
      </c>
      <c r="F13" s="267">
        <v>30</v>
      </c>
      <c r="G13" s="331">
        <v>2.6793981481481485E-2</v>
      </c>
      <c r="H13" s="236">
        <f t="shared" si="0"/>
        <v>1.0704103671706262</v>
      </c>
      <c r="I13">
        <v>77</v>
      </c>
      <c r="J13" s="327">
        <v>2.6550925925925929E-2</v>
      </c>
    </row>
    <row r="14" spans="1:10" customFormat="1">
      <c r="A14" s="289">
        <v>8</v>
      </c>
      <c r="B14" s="290" t="s">
        <v>240</v>
      </c>
      <c r="C14" s="290" t="s">
        <v>326</v>
      </c>
      <c r="D14" s="291">
        <v>2.8749999999999998E-2</v>
      </c>
      <c r="E14" s="292">
        <v>6</v>
      </c>
      <c r="F14" s="292">
        <v>25</v>
      </c>
      <c r="G14" s="331">
        <v>2.4999999999999998E-2</v>
      </c>
      <c r="H14" s="236">
        <f t="shared" si="0"/>
        <v>1.1499999999999999</v>
      </c>
      <c r="I14">
        <v>43</v>
      </c>
      <c r="J14" s="327">
        <v>2.5937499999999999E-2</v>
      </c>
    </row>
    <row r="15" spans="1:10" customFormat="1">
      <c r="A15" s="263">
        <v>9</v>
      </c>
      <c r="B15" s="264" t="s">
        <v>84</v>
      </c>
      <c r="C15" s="264" t="s">
        <v>149</v>
      </c>
      <c r="D15" s="265">
        <v>2.9178240740740741E-2</v>
      </c>
      <c r="E15" s="266">
        <v>2</v>
      </c>
      <c r="F15" s="267">
        <v>29</v>
      </c>
      <c r="G15" s="331">
        <v>2.7465277777777772E-2</v>
      </c>
      <c r="H15" s="236">
        <f t="shared" si="0"/>
        <v>1.0623683101559209</v>
      </c>
      <c r="I15">
        <v>84</v>
      </c>
      <c r="J15" s="327">
        <v>2.6979166666666662E-2</v>
      </c>
    </row>
    <row r="16" spans="1:10" customFormat="1">
      <c r="A16" s="289">
        <v>10</v>
      </c>
      <c r="B16" s="290" t="s">
        <v>408</v>
      </c>
      <c r="C16" s="290" t="s">
        <v>346</v>
      </c>
      <c r="D16" s="291">
        <v>2.9409722222222223E-2</v>
      </c>
      <c r="E16" s="292">
        <v>7</v>
      </c>
      <c r="F16" s="292">
        <v>24</v>
      </c>
      <c r="G16" s="331">
        <v>2.6909722222222224E-2</v>
      </c>
      <c r="H16" s="236">
        <f t="shared" si="0"/>
        <v>1.0929032258064515</v>
      </c>
      <c r="I16">
        <v>55</v>
      </c>
      <c r="J16" s="327">
        <v>2.7395833333333335E-2</v>
      </c>
    </row>
    <row r="17" spans="1:10" customFormat="1">
      <c r="A17" s="289">
        <v>11</v>
      </c>
      <c r="B17" s="290" t="s">
        <v>353</v>
      </c>
      <c r="C17" s="290" t="s">
        <v>354</v>
      </c>
      <c r="D17" s="291">
        <v>2.9594907407407407E-2</v>
      </c>
      <c r="E17" s="292">
        <v>8</v>
      </c>
      <c r="F17" s="292">
        <v>23</v>
      </c>
      <c r="G17" s="331">
        <v>2.7199074074074073E-2</v>
      </c>
      <c r="H17" s="236">
        <f t="shared" si="0"/>
        <v>1.0880851063829786</v>
      </c>
      <c r="I17">
        <v>60</v>
      </c>
      <c r="J17" s="327">
        <v>2.7511574074074074E-2</v>
      </c>
    </row>
    <row r="18" spans="1:10" customFormat="1">
      <c r="A18" s="263">
        <v>12</v>
      </c>
      <c r="B18" s="264" t="s">
        <v>98</v>
      </c>
      <c r="C18" s="264" t="s">
        <v>99</v>
      </c>
      <c r="D18" s="265">
        <v>3.0185185185185186E-2</v>
      </c>
      <c r="E18" s="266">
        <v>3</v>
      </c>
      <c r="F18" s="267">
        <v>28</v>
      </c>
      <c r="G18" s="331">
        <v>2.8356481481481483E-2</v>
      </c>
      <c r="H18" s="236">
        <f t="shared" si="0"/>
        <v>1.0644897959183675</v>
      </c>
      <c r="I18">
        <v>83</v>
      </c>
      <c r="J18" s="327">
        <v>2.7905092592592592E-2</v>
      </c>
    </row>
    <row r="19" spans="1:10" customFormat="1">
      <c r="A19" s="263">
        <v>13</v>
      </c>
      <c r="B19" s="264" t="s">
        <v>82</v>
      </c>
      <c r="C19" s="264" t="s">
        <v>83</v>
      </c>
      <c r="D19" s="265">
        <v>3.0752314814814816E-2</v>
      </c>
      <c r="E19" s="266">
        <v>4</v>
      </c>
      <c r="F19" s="267">
        <v>27</v>
      </c>
      <c r="G19" s="331">
        <v>2.9097222222222222E-2</v>
      </c>
      <c r="H19" s="236">
        <f t="shared" si="0"/>
        <v>1.0568814638027049</v>
      </c>
      <c r="I19">
        <v>87</v>
      </c>
      <c r="J19" s="327">
        <v>2.8506944444444446E-2</v>
      </c>
    </row>
    <row r="20" spans="1:10">
      <c r="A20" s="341">
        <v>14</v>
      </c>
      <c r="B20" s="299" t="s">
        <v>440</v>
      </c>
      <c r="C20" s="299" t="s">
        <v>441</v>
      </c>
      <c r="D20" s="331">
        <v>3.0995370370370371E-2</v>
      </c>
      <c r="H20" s="236"/>
    </row>
    <row r="21" spans="1:10" customFormat="1">
      <c r="A21" s="263">
        <v>15</v>
      </c>
      <c r="B21" s="264" t="s">
        <v>58</v>
      </c>
      <c r="C21" s="264" t="s">
        <v>59</v>
      </c>
      <c r="D21" s="265">
        <v>3.138888888888889E-2</v>
      </c>
      <c r="E21" s="266">
        <v>5</v>
      </c>
      <c r="F21" s="267">
        <v>26</v>
      </c>
      <c r="G21" s="331">
        <v>2.9953703703703705E-2</v>
      </c>
      <c r="H21" s="236">
        <f t="shared" ref="H21:H56" si="1">+D21/G21</f>
        <v>1.0479134466769706</v>
      </c>
      <c r="I21">
        <v>92</v>
      </c>
      <c r="J21" s="327">
        <v>2.9189814814814814E-2</v>
      </c>
    </row>
    <row r="22" spans="1:10" customFormat="1">
      <c r="A22" s="342">
        <v>16</v>
      </c>
      <c r="B22" s="270" t="s">
        <v>78</v>
      </c>
      <c r="C22" s="270" t="s">
        <v>79</v>
      </c>
      <c r="D22" s="271">
        <v>3.1608796296296295E-2</v>
      </c>
      <c r="E22" s="272">
        <v>1</v>
      </c>
      <c r="F22" s="272">
        <v>30</v>
      </c>
      <c r="G22" s="331">
        <v>2.9143518518518517E-2</v>
      </c>
      <c r="H22" s="236">
        <f t="shared" si="1"/>
        <v>1.084590945194599</v>
      </c>
      <c r="I22">
        <v>63</v>
      </c>
      <c r="J22" s="327">
        <v>2.9351851851851851E-2</v>
      </c>
    </row>
    <row r="23" spans="1:10" customFormat="1">
      <c r="A23" s="342">
        <v>17</v>
      </c>
      <c r="B23" s="270" t="s">
        <v>263</v>
      </c>
      <c r="C23" s="270" t="s">
        <v>264</v>
      </c>
      <c r="D23" s="271">
        <v>3.1851851851851853E-2</v>
      </c>
      <c r="E23" s="272">
        <v>2</v>
      </c>
      <c r="F23" s="272">
        <v>29</v>
      </c>
      <c r="G23" s="331">
        <v>2.97337962962963E-2</v>
      </c>
      <c r="H23" s="236">
        <f t="shared" si="1"/>
        <v>1.071233943168548</v>
      </c>
      <c r="I23">
        <v>75</v>
      </c>
      <c r="J23" s="327">
        <v>2.9560185185185189E-2</v>
      </c>
    </row>
    <row r="24" spans="1:10" customFormat="1">
      <c r="A24" s="263">
        <v>18</v>
      </c>
      <c r="B24" s="264" t="s">
        <v>227</v>
      </c>
      <c r="C24" s="264" t="s">
        <v>121</v>
      </c>
      <c r="D24" s="265">
        <v>3.2129629629629626E-2</v>
      </c>
      <c r="E24" s="266">
        <v>6</v>
      </c>
      <c r="F24" s="267">
        <v>25</v>
      </c>
      <c r="G24" s="331">
        <v>2.8032407407407409E-2</v>
      </c>
      <c r="H24" s="236">
        <f t="shared" si="1"/>
        <v>1.1461601981833194</v>
      </c>
      <c r="I24">
        <v>44</v>
      </c>
      <c r="J24" s="327">
        <v>2.8935185185185185E-2</v>
      </c>
    </row>
    <row r="25" spans="1:10" customFormat="1">
      <c r="A25" s="342">
        <v>19</v>
      </c>
      <c r="B25" s="270" t="s">
        <v>126</v>
      </c>
      <c r="C25" s="270" t="s">
        <v>127</v>
      </c>
      <c r="D25" s="271">
        <v>3.229166666666667E-2</v>
      </c>
      <c r="E25" s="272">
        <v>3</v>
      </c>
      <c r="F25" s="272">
        <v>28</v>
      </c>
      <c r="G25" s="331">
        <v>2.9502314814814815E-2</v>
      </c>
      <c r="H25" s="236">
        <f t="shared" si="1"/>
        <v>1.0945468811298549</v>
      </c>
      <c r="I25">
        <v>54</v>
      </c>
      <c r="J25" s="327">
        <v>3.0023148148148149E-2</v>
      </c>
    </row>
    <row r="26" spans="1:10" customFormat="1">
      <c r="A26" s="342">
        <v>20</v>
      </c>
      <c r="B26" s="270" t="s">
        <v>73</v>
      </c>
      <c r="C26" s="270" t="s">
        <v>74</v>
      </c>
      <c r="D26" s="271">
        <v>3.24537037037037E-2</v>
      </c>
      <c r="E26" s="272">
        <v>4</v>
      </c>
      <c r="F26" s="272">
        <v>27</v>
      </c>
      <c r="G26" s="331">
        <v>2.9826388888888892E-2</v>
      </c>
      <c r="H26" s="236">
        <f t="shared" si="1"/>
        <v>1.0880869227784242</v>
      </c>
      <c r="I26">
        <v>59</v>
      </c>
      <c r="J26" s="327">
        <v>3.0173611111111113E-2</v>
      </c>
    </row>
    <row r="27" spans="1:10" customFormat="1">
      <c r="A27" s="342">
        <v>21</v>
      </c>
      <c r="B27" s="270" t="s">
        <v>62</v>
      </c>
      <c r="C27" s="270" t="s">
        <v>157</v>
      </c>
      <c r="D27" s="271">
        <v>3.259259259259259E-2</v>
      </c>
      <c r="E27" s="272">
        <v>5</v>
      </c>
      <c r="F27" s="272">
        <v>26</v>
      </c>
      <c r="G27" s="331">
        <v>3.0613425925925929E-2</v>
      </c>
      <c r="H27" s="236">
        <f t="shared" si="1"/>
        <v>1.0646502835538749</v>
      </c>
      <c r="I27">
        <v>82</v>
      </c>
      <c r="J27" s="327">
        <v>3.0196759259259263E-2</v>
      </c>
    </row>
    <row r="28" spans="1:10" customFormat="1">
      <c r="A28" s="343">
        <v>22</v>
      </c>
      <c r="B28" s="274" t="s">
        <v>60</v>
      </c>
      <c r="C28" s="274" t="s">
        <v>365</v>
      </c>
      <c r="D28" s="275">
        <v>3.2743055555555553E-2</v>
      </c>
      <c r="E28" s="276">
        <v>1</v>
      </c>
      <c r="F28" s="276">
        <v>30</v>
      </c>
      <c r="G28" s="331">
        <v>3.0416666666666665E-2</v>
      </c>
      <c r="H28" s="236">
        <f t="shared" si="1"/>
        <v>1.0764840182648401</v>
      </c>
      <c r="I28">
        <v>70</v>
      </c>
      <c r="J28" s="327">
        <v>3.0416666666666665E-2</v>
      </c>
    </row>
    <row r="29" spans="1:10" customFormat="1">
      <c r="A29" s="343">
        <v>23</v>
      </c>
      <c r="B29" s="274" t="s">
        <v>259</v>
      </c>
      <c r="C29" s="274" t="s">
        <v>88</v>
      </c>
      <c r="D29" s="275">
        <v>3.2824074074074075E-2</v>
      </c>
      <c r="E29" s="276">
        <v>2</v>
      </c>
      <c r="F29" s="276">
        <v>29</v>
      </c>
      <c r="G29" s="331">
        <v>3.170138888888889E-2</v>
      </c>
      <c r="H29" s="236">
        <f t="shared" si="1"/>
        <v>1.0354143848119752</v>
      </c>
      <c r="I29">
        <v>94</v>
      </c>
      <c r="J29" s="327">
        <v>3.0868055555555558E-2</v>
      </c>
    </row>
    <row r="30" spans="1:10" customFormat="1">
      <c r="A30" s="342">
        <v>24</v>
      </c>
      <c r="B30" s="270" t="s">
        <v>84</v>
      </c>
      <c r="C30" s="270" t="s">
        <v>119</v>
      </c>
      <c r="D30" s="271">
        <v>3.2951388888888891E-2</v>
      </c>
      <c r="E30" s="272">
        <v>6</v>
      </c>
      <c r="F30" s="272">
        <v>25</v>
      </c>
      <c r="G30" s="331">
        <v>3.0671296296296294E-2</v>
      </c>
      <c r="H30" s="236">
        <f t="shared" si="1"/>
        <v>1.0743396226415096</v>
      </c>
      <c r="I30">
        <v>73</v>
      </c>
      <c r="J30" s="327">
        <v>3.0567129629629628E-2</v>
      </c>
    </row>
    <row r="31" spans="1:10" customFormat="1">
      <c r="A31" s="342">
        <v>25</v>
      </c>
      <c r="B31" s="270" t="s">
        <v>168</v>
      </c>
      <c r="C31" s="270" t="s">
        <v>169</v>
      </c>
      <c r="D31" s="271">
        <v>3.3009259259259259E-2</v>
      </c>
      <c r="E31" s="272">
        <v>7</v>
      </c>
      <c r="F31" s="272">
        <v>24</v>
      </c>
      <c r="G31" s="331">
        <v>3.0844907407407404E-2</v>
      </c>
      <c r="H31" s="236">
        <f t="shared" si="1"/>
        <v>1.0701688555347093</v>
      </c>
      <c r="I31">
        <v>78</v>
      </c>
      <c r="J31" s="327">
        <v>3.0567129629629628E-2</v>
      </c>
    </row>
    <row r="32" spans="1:10" customFormat="1">
      <c r="A32" s="342">
        <v>26</v>
      </c>
      <c r="B32" s="270" t="s">
        <v>62</v>
      </c>
      <c r="C32" s="270" t="s">
        <v>89</v>
      </c>
      <c r="D32" s="271">
        <v>3.3101851851851848E-2</v>
      </c>
      <c r="E32" s="272">
        <v>8</v>
      </c>
      <c r="F32" s="272">
        <v>23</v>
      </c>
      <c r="G32" s="331">
        <v>3.0636574074074076E-2</v>
      </c>
      <c r="H32" s="236">
        <f t="shared" si="1"/>
        <v>1.080468454854552</v>
      </c>
      <c r="I32">
        <v>65</v>
      </c>
      <c r="J32" s="327">
        <v>3.0775462962962966E-2</v>
      </c>
    </row>
    <row r="33" spans="1:10" customFormat="1">
      <c r="A33" s="342">
        <v>27</v>
      </c>
      <c r="B33" s="270" t="s">
        <v>248</v>
      </c>
      <c r="C33" s="270" t="s">
        <v>265</v>
      </c>
      <c r="D33" s="271">
        <v>3.3217592592592597E-2</v>
      </c>
      <c r="E33" s="272">
        <v>9</v>
      </c>
      <c r="F33" s="272">
        <v>22</v>
      </c>
      <c r="G33" s="331">
        <v>3.0150462962962962E-2</v>
      </c>
      <c r="H33" s="236">
        <f t="shared" si="1"/>
        <v>1.1017274472168908</v>
      </c>
      <c r="I33">
        <v>48</v>
      </c>
      <c r="J33" s="327">
        <v>3.0879629629629628E-2</v>
      </c>
    </row>
    <row r="34" spans="1:10" customFormat="1">
      <c r="A34" s="342">
        <v>28</v>
      </c>
      <c r="B34" s="270" t="s">
        <v>259</v>
      </c>
      <c r="C34" s="270" t="s">
        <v>260</v>
      </c>
      <c r="D34" s="271">
        <v>3.3472222222222223E-2</v>
      </c>
      <c r="E34" s="272">
        <v>10</v>
      </c>
      <c r="F34" s="272">
        <v>21</v>
      </c>
      <c r="G34" s="331">
        <v>3.2060185185185185E-2</v>
      </c>
      <c r="H34" s="236">
        <f t="shared" si="1"/>
        <v>1.0440433212996389</v>
      </c>
      <c r="I34">
        <v>93</v>
      </c>
      <c r="J34" s="327">
        <v>3.1261574074074074E-2</v>
      </c>
    </row>
    <row r="35" spans="1:10" customFormat="1">
      <c r="A35" s="342">
        <v>29</v>
      </c>
      <c r="B35" s="270" t="s">
        <v>333</v>
      </c>
      <c r="C35" s="270" t="s">
        <v>334</v>
      </c>
      <c r="D35" s="271">
        <v>3.3530092592592591E-2</v>
      </c>
      <c r="E35" s="272">
        <v>11</v>
      </c>
      <c r="F35" s="272">
        <v>20</v>
      </c>
      <c r="G35" s="331">
        <v>3.0775462962962966E-2</v>
      </c>
      <c r="H35" s="236">
        <f t="shared" si="1"/>
        <v>1.0895073335840539</v>
      </c>
      <c r="I35">
        <v>58</v>
      </c>
      <c r="J35" s="327">
        <v>3.1157407407407411E-2</v>
      </c>
    </row>
    <row r="36" spans="1:10" customFormat="1">
      <c r="A36" s="342">
        <v>30</v>
      </c>
      <c r="B36" s="270" t="s">
        <v>105</v>
      </c>
      <c r="C36" s="270" t="s">
        <v>254</v>
      </c>
      <c r="D36" s="271">
        <v>3.3715277777777775E-2</v>
      </c>
      <c r="E36" s="272">
        <v>12</v>
      </c>
      <c r="F36" s="272">
        <v>19</v>
      </c>
      <c r="G36" s="331">
        <v>3.125E-2</v>
      </c>
      <c r="H36" s="236">
        <f t="shared" si="1"/>
        <v>1.0788888888888888</v>
      </c>
      <c r="I36">
        <v>66</v>
      </c>
      <c r="J36" s="327">
        <v>3.1354166666666669E-2</v>
      </c>
    </row>
    <row r="37" spans="1:10" customFormat="1">
      <c r="A37" s="342">
        <v>31</v>
      </c>
      <c r="B37" s="270" t="s">
        <v>332</v>
      </c>
      <c r="C37" s="270" t="s">
        <v>118</v>
      </c>
      <c r="D37" s="271">
        <v>3.3715277777777775E-2</v>
      </c>
      <c r="E37" s="272">
        <v>13</v>
      </c>
      <c r="F37" s="272">
        <v>18</v>
      </c>
      <c r="G37" s="331">
        <v>3.079861111111111E-2</v>
      </c>
      <c r="H37" s="236">
        <f t="shared" si="1"/>
        <v>1.0947012401352874</v>
      </c>
      <c r="I37">
        <v>53</v>
      </c>
      <c r="J37" s="327">
        <v>3.1354166666666662E-2</v>
      </c>
    </row>
    <row r="38" spans="1:10" customFormat="1">
      <c r="A38" s="263">
        <v>32</v>
      </c>
      <c r="B38" s="264" t="s">
        <v>114</v>
      </c>
      <c r="C38" s="264" t="s">
        <v>63</v>
      </c>
      <c r="D38" s="265">
        <v>3.3784722222222223E-2</v>
      </c>
      <c r="E38" s="266">
        <v>7</v>
      </c>
      <c r="F38" s="267">
        <v>24</v>
      </c>
      <c r="G38" s="339">
        <v>2.7777777777777776E-2</v>
      </c>
      <c r="H38" s="236">
        <f t="shared" si="1"/>
        <v>1.2162500000000001</v>
      </c>
      <c r="I38">
        <v>41</v>
      </c>
      <c r="J38" s="327">
        <v>2.8819444444444443E-2</v>
      </c>
    </row>
    <row r="39" spans="1:10" customFormat="1">
      <c r="A39" s="343">
        <v>33</v>
      </c>
      <c r="B39" s="274" t="s">
        <v>401</v>
      </c>
      <c r="C39" s="274" t="s">
        <v>402</v>
      </c>
      <c r="D39" s="275">
        <v>3.3842592592592598E-2</v>
      </c>
      <c r="E39" s="276">
        <v>3</v>
      </c>
      <c r="F39" s="276">
        <v>28</v>
      </c>
      <c r="G39" s="331">
        <v>3.2777777777777781E-2</v>
      </c>
      <c r="H39" s="236">
        <f t="shared" si="1"/>
        <v>1.0324858757062148</v>
      </c>
      <c r="I39">
        <v>96</v>
      </c>
      <c r="J39" s="327">
        <v>3.1875000000000001E-2</v>
      </c>
    </row>
    <row r="40" spans="1:10" customFormat="1">
      <c r="A40" s="343">
        <v>34</v>
      </c>
      <c r="B40" s="274" t="s">
        <v>117</v>
      </c>
      <c r="C40" s="274" t="s">
        <v>256</v>
      </c>
      <c r="D40" s="275">
        <v>3.4004629629629628E-2</v>
      </c>
      <c r="E40" s="276">
        <v>4</v>
      </c>
      <c r="F40" s="276">
        <v>27</v>
      </c>
      <c r="G40" s="331">
        <v>3.1597222222222221E-2</v>
      </c>
      <c r="H40" s="236">
        <f t="shared" si="1"/>
        <v>1.0761904761904761</v>
      </c>
      <c r="I40">
        <v>72</v>
      </c>
      <c r="J40" s="327">
        <v>3.152777777777778E-2</v>
      </c>
    </row>
    <row r="41" spans="1:10" customFormat="1">
      <c r="A41" s="342">
        <v>35</v>
      </c>
      <c r="B41" s="270" t="s">
        <v>361</v>
      </c>
      <c r="C41" s="270" t="s">
        <v>362</v>
      </c>
      <c r="D41" s="271">
        <v>3.408564814814815E-2</v>
      </c>
      <c r="E41" s="272">
        <v>14</v>
      </c>
      <c r="F41" s="272">
        <v>17</v>
      </c>
      <c r="G41" s="331">
        <v>3.1099537037037037E-2</v>
      </c>
      <c r="H41" s="236">
        <f t="shared" si="1"/>
        <v>1.096017863788612</v>
      </c>
      <c r="I41">
        <v>50</v>
      </c>
      <c r="J41" s="327">
        <v>3.1759259259259258E-2</v>
      </c>
    </row>
    <row r="42" spans="1:10" customFormat="1">
      <c r="A42" s="343">
        <v>36</v>
      </c>
      <c r="B42" s="274" t="s">
        <v>242</v>
      </c>
      <c r="C42" s="274" t="s">
        <v>167</v>
      </c>
      <c r="D42" s="275">
        <v>3.4953703703703702E-2</v>
      </c>
      <c r="E42" s="276">
        <v>5</v>
      </c>
      <c r="F42" s="276">
        <v>26</v>
      </c>
      <c r="G42" s="331">
        <v>3.2141203703703707E-2</v>
      </c>
      <c r="H42" s="236">
        <f t="shared" si="1"/>
        <v>1.0875045012603528</v>
      </c>
      <c r="I42">
        <v>61</v>
      </c>
      <c r="J42" s="327">
        <v>3.2418981481481486E-2</v>
      </c>
    </row>
    <row r="43" spans="1:10" customFormat="1">
      <c r="A43" s="343">
        <v>37</v>
      </c>
      <c r="B43" s="274" t="s">
        <v>102</v>
      </c>
      <c r="C43" s="274" t="s">
        <v>193</v>
      </c>
      <c r="D43" s="275">
        <v>3.5138888888888893E-2</v>
      </c>
      <c r="E43" s="276">
        <v>6</v>
      </c>
      <c r="F43" s="276">
        <v>25</v>
      </c>
      <c r="G43" s="331">
        <v>3.2060185185185185E-2</v>
      </c>
      <c r="H43" s="236">
        <f t="shared" si="1"/>
        <v>1.0960288808664262</v>
      </c>
      <c r="I43">
        <v>49</v>
      </c>
      <c r="J43" s="327">
        <v>3.2754629629629627E-2</v>
      </c>
    </row>
    <row r="44" spans="1:10" customFormat="1">
      <c r="A44" s="344">
        <v>38</v>
      </c>
      <c r="B44" s="278" t="s">
        <v>137</v>
      </c>
      <c r="C44" s="278" t="s">
        <v>195</v>
      </c>
      <c r="D44" s="279">
        <v>3.5312500000000004E-2</v>
      </c>
      <c r="E44" s="280">
        <v>1</v>
      </c>
      <c r="F44" s="280">
        <v>30</v>
      </c>
      <c r="G44" s="331">
        <v>3.2812500000000001E-2</v>
      </c>
      <c r="H44" s="236">
        <f t="shared" si="1"/>
        <v>1.0761904761904764</v>
      </c>
      <c r="I44">
        <v>71</v>
      </c>
      <c r="J44" s="327">
        <v>3.2777777777777781E-2</v>
      </c>
    </row>
    <row r="45" spans="1:10" customFormat="1">
      <c r="A45" s="343">
        <v>39</v>
      </c>
      <c r="B45" s="274" t="s">
        <v>100</v>
      </c>
      <c r="C45" s="274" t="s">
        <v>101</v>
      </c>
      <c r="D45" s="275">
        <v>3.5555555555555556E-2</v>
      </c>
      <c r="E45" s="276">
        <v>7</v>
      </c>
      <c r="F45" s="276">
        <v>24</v>
      </c>
      <c r="G45" s="331">
        <v>3.3159722222222222E-2</v>
      </c>
      <c r="H45" s="236">
        <f t="shared" si="1"/>
        <v>1.0722513089005234</v>
      </c>
      <c r="I45">
        <v>74</v>
      </c>
      <c r="J45" s="327">
        <v>3.3020833333333333E-2</v>
      </c>
    </row>
    <row r="46" spans="1:10" customFormat="1">
      <c r="A46" s="345">
        <v>40</v>
      </c>
      <c r="B46" s="282" t="s">
        <v>246</v>
      </c>
      <c r="C46" s="282" t="s">
        <v>296</v>
      </c>
      <c r="D46" s="283">
        <v>3.5671296296296298E-2</v>
      </c>
      <c r="E46" s="284">
        <v>1</v>
      </c>
      <c r="F46" s="284">
        <v>30</v>
      </c>
      <c r="G46" s="331">
        <v>3.4618055555555555E-2</v>
      </c>
      <c r="H46" s="236">
        <f t="shared" si="1"/>
        <v>1.0304246071547978</v>
      </c>
      <c r="I46">
        <v>97</v>
      </c>
      <c r="J46" s="327">
        <v>3.3680555555555554E-2</v>
      </c>
    </row>
    <row r="47" spans="1:10" customFormat="1">
      <c r="A47" s="343">
        <v>41</v>
      </c>
      <c r="B47" s="274" t="s">
        <v>246</v>
      </c>
      <c r="C47" s="274" t="s">
        <v>111</v>
      </c>
      <c r="D47" s="275">
        <v>3.5960648148148151E-2</v>
      </c>
      <c r="E47" s="276">
        <v>8</v>
      </c>
      <c r="F47" s="276">
        <v>23</v>
      </c>
      <c r="G47" s="331">
        <v>3.3159722222222222E-2</v>
      </c>
      <c r="H47" s="236">
        <f t="shared" si="1"/>
        <v>1.0844677137870855</v>
      </c>
      <c r="I47">
        <v>64</v>
      </c>
      <c r="J47" s="327">
        <v>3.3333333333333333E-2</v>
      </c>
    </row>
    <row r="48" spans="1:10" customFormat="1">
      <c r="A48" s="344">
        <v>42</v>
      </c>
      <c r="B48" s="278" t="s">
        <v>71</v>
      </c>
      <c r="C48" s="278" t="s">
        <v>72</v>
      </c>
      <c r="D48" s="279">
        <v>3.7314814814814815E-2</v>
      </c>
      <c r="E48" s="280">
        <v>2</v>
      </c>
      <c r="F48" s="280">
        <v>29</v>
      </c>
      <c r="G48" s="331">
        <v>3.6712962962962961E-2</v>
      </c>
      <c r="H48" s="236">
        <f t="shared" si="1"/>
        <v>1.0163934426229508</v>
      </c>
      <c r="I48">
        <v>99</v>
      </c>
      <c r="J48" s="327">
        <v>3.5706018518518519E-2</v>
      </c>
    </row>
    <row r="49" spans="1:10" customFormat="1">
      <c r="A49" s="343">
        <v>43</v>
      </c>
      <c r="B49" s="274" t="s">
        <v>62</v>
      </c>
      <c r="C49" s="274" t="s">
        <v>97</v>
      </c>
      <c r="D49" s="275">
        <v>3.7488425925925925E-2</v>
      </c>
      <c r="E49" s="276">
        <v>9</v>
      </c>
      <c r="F49" s="276">
        <v>22</v>
      </c>
      <c r="G49" s="331">
        <v>3.5520833333333328E-2</v>
      </c>
      <c r="H49" s="236">
        <f t="shared" si="1"/>
        <v>1.0553926360377974</v>
      </c>
      <c r="I49">
        <v>90</v>
      </c>
      <c r="J49" s="327">
        <v>3.4826388888888886E-2</v>
      </c>
    </row>
    <row r="50" spans="1:10" customFormat="1">
      <c r="A50" s="344">
        <v>44</v>
      </c>
      <c r="B50" s="278" t="s">
        <v>54</v>
      </c>
      <c r="C50" s="278" t="s">
        <v>55</v>
      </c>
      <c r="D50" s="279">
        <v>3.8483796296296294E-2</v>
      </c>
      <c r="E50" s="280">
        <v>3</v>
      </c>
      <c r="F50" s="280">
        <v>28</v>
      </c>
      <c r="G50" s="331">
        <v>3.5937500000000004E-2</v>
      </c>
      <c r="H50" s="236">
        <f t="shared" si="1"/>
        <v>1.0708534621578099</v>
      </c>
      <c r="I50">
        <v>76</v>
      </c>
      <c r="J50" s="327">
        <v>3.5729166666666673E-2</v>
      </c>
    </row>
    <row r="51" spans="1:10" customFormat="1">
      <c r="A51" s="344">
        <v>45</v>
      </c>
      <c r="B51" s="278" t="s">
        <v>135</v>
      </c>
      <c r="C51" s="278" t="s">
        <v>67</v>
      </c>
      <c r="D51" s="279">
        <v>3.8969907407407404E-2</v>
      </c>
      <c r="E51" s="280">
        <v>4</v>
      </c>
      <c r="F51" s="280">
        <v>27</v>
      </c>
      <c r="G51" s="331">
        <v>3.4895833333333334E-2</v>
      </c>
      <c r="H51" s="236">
        <f t="shared" si="1"/>
        <v>1.1167495854063016</v>
      </c>
      <c r="I51">
        <v>47</v>
      </c>
      <c r="J51" s="327">
        <v>3.5694444444444445E-2</v>
      </c>
    </row>
    <row r="52" spans="1:10" customFormat="1">
      <c r="A52" s="344">
        <v>46</v>
      </c>
      <c r="B52" s="278" t="s">
        <v>93</v>
      </c>
      <c r="C52" s="278" t="s">
        <v>94</v>
      </c>
      <c r="D52" s="279">
        <v>3.9687500000000001E-2</v>
      </c>
      <c r="E52" s="280">
        <v>5</v>
      </c>
      <c r="F52" s="280">
        <v>26</v>
      </c>
      <c r="G52" s="331">
        <v>3.6805555555555557E-2</v>
      </c>
      <c r="H52" s="236">
        <f t="shared" si="1"/>
        <v>1.0783018867924528</v>
      </c>
      <c r="I52">
        <v>69</v>
      </c>
      <c r="J52" s="327">
        <v>3.6805555555555557E-2</v>
      </c>
    </row>
    <row r="53" spans="1:10" customFormat="1">
      <c r="A53" s="344">
        <v>47</v>
      </c>
      <c r="B53" s="278" t="s">
        <v>102</v>
      </c>
      <c r="C53" s="278" t="s">
        <v>254</v>
      </c>
      <c r="D53" s="279">
        <v>3.9976851851851854E-2</v>
      </c>
      <c r="E53" s="280">
        <v>6</v>
      </c>
      <c r="F53" s="280">
        <v>25</v>
      </c>
      <c r="G53" s="331">
        <v>3.7453703703703704E-2</v>
      </c>
      <c r="H53" s="236">
        <f t="shared" si="1"/>
        <v>1.0673671199011125</v>
      </c>
      <c r="I53">
        <v>81</v>
      </c>
      <c r="J53" s="327">
        <v>3.7071759259259263E-2</v>
      </c>
    </row>
    <row r="54" spans="1:10" customFormat="1">
      <c r="A54" s="345">
        <v>48</v>
      </c>
      <c r="B54" s="282" t="s">
        <v>91</v>
      </c>
      <c r="C54" s="282" t="s">
        <v>92</v>
      </c>
      <c r="D54" s="283">
        <v>4.0312499999999994E-2</v>
      </c>
      <c r="E54" s="284">
        <v>2</v>
      </c>
      <c r="F54" s="284">
        <v>29</v>
      </c>
      <c r="G54" s="331">
        <v>3.8217592592592588E-2</v>
      </c>
      <c r="H54" s="236">
        <f t="shared" si="1"/>
        <v>1.0548152634766808</v>
      </c>
      <c r="I54">
        <v>91</v>
      </c>
      <c r="J54" s="327">
        <v>3.7488425925925918E-2</v>
      </c>
    </row>
    <row r="55" spans="1:10" customFormat="1">
      <c r="A55" s="344">
        <v>49</v>
      </c>
      <c r="B55" s="278" t="s">
        <v>185</v>
      </c>
      <c r="C55" s="278" t="s">
        <v>186</v>
      </c>
      <c r="D55" s="279">
        <v>4.0532407407407406E-2</v>
      </c>
      <c r="E55" s="280">
        <v>7</v>
      </c>
      <c r="F55" s="280">
        <v>24</v>
      </c>
      <c r="G55" s="331">
        <v>3.605324074074074E-2</v>
      </c>
      <c r="H55" s="236">
        <f t="shared" si="1"/>
        <v>1.1242375601926164</v>
      </c>
      <c r="I55">
        <v>45</v>
      </c>
      <c r="J55" s="327">
        <v>3.6921296296296292E-2</v>
      </c>
    </row>
    <row r="56" spans="1:10" customFormat="1">
      <c r="A56" s="344">
        <v>50</v>
      </c>
      <c r="B56" s="278" t="s">
        <v>103</v>
      </c>
      <c r="C56" s="278" t="s">
        <v>104</v>
      </c>
      <c r="D56" s="279">
        <v>4.1215277777777774E-2</v>
      </c>
      <c r="E56" s="280">
        <v>8</v>
      </c>
      <c r="F56" s="280">
        <v>23</v>
      </c>
      <c r="G56" s="331">
        <v>3.5416666666666666E-2</v>
      </c>
      <c r="H56" s="236">
        <f t="shared" si="1"/>
        <v>1.1637254901960783</v>
      </c>
      <c r="I56">
        <v>42</v>
      </c>
      <c r="J56" s="327">
        <v>3.6388888888888887E-2</v>
      </c>
    </row>
    <row r="57" spans="1:10">
      <c r="A57" s="341">
        <v>51</v>
      </c>
      <c r="B57" s="299" t="s">
        <v>58</v>
      </c>
      <c r="C57" s="299" t="s">
        <v>459</v>
      </c>
      <c r="D57" s="331">
        <v>4.1597222222222223E-2</v>
      </c>
      <c r="H57" s="236"/>
    </row>
    <row r="58" spans="1:10" customFormat="1">
      <c r="A58" s="345">
        <v>52</v>
      </c>
      <c r="B58" s="282" t="s">
        <v>297</v>
      </c>
      <c r="C58" s="282" t="s">
        <v>75</v>
      </c>
      <c r="D58" s="283">
        <v>4.206018518518518E-2</v>
      </c>
      <c r="E58" s="284">
        <v>3</v>
      </c>
      <c r="F58" s="284">
        <v>28</v>
      </c>
      <c r="G58" s="331">
        <v>3.8715277777777779E-2</v>
      </c>
      <c r="H58" s="236">
        <f>+D58/G58</f>
        <v>1.0863976083707023</v>
      </c>
      <c r="I58">
        <v>62</v>
      </c>
      <c r="J58" s="327">
        <v>3.8958333333333338E-2</v>
      </c>
    </row>
    <row r="59" spans="1:10" customFormat="1">
      <c r="A59" s="346">
        <v>53</v>
      </c>
      <c r="B59" s="286" t="s">
        <v>207</v>
      </c>
      <c r="C59" s="286" t="s">
        <v>208</v>
      </c>
      <c r="D59" s="287">
        <v>4.3344907407407408E-2</v>
      </c>
      <c r="E59" s="288">
        <v>1</v>
      </c>
      <c r="F59" s="288">
        <v>30</v>
      </c>
      <c r="G59" s="331">
        <v>4.1064814814814811E-2</v>
      </c>
      <c r="H59" s="236">
        <f>+D59/G59</f>
        <v>1.0555242390078918</v>
      </c>
      <c r="I59">
        <v>89</v>
      </c>
      <c r="J59" s="327">
        <v>4.040509259259259E-2</v>
      </c>
    </row>
    <row r="60" spans="1:10" customFormat="1">
      <c r="A60" s="346">
        <v>54</v>
      </c>
      <c r="B60" s="286" t="s">
        <v>58</v>
      </c>
      <c r="C60" s="286" t="s">
        <v>134</v>
      </c>
      <c r="D60" s="287">
        <v>4.5266203703703704E-2</v>
      </c>
      <c r="E60" s="288">
        <v>2</v>
      </c>
      <c r="F60" s="288">
        <v>29</v>
      </c>
      <c r="G60" s="331">
        <v>4.1319444444444443E-2</v>
      </c>
      <c r="H60" s="236">
        <f>+D60/G60</f>
        <v>1.0955182072829133</v>
      </c>
      <c r="I60">
        <v>51</v>
      </c>
      <c r="J60" s="327">
        <v>4.1944444444444444E-2</v>
      </c>
    </row>
    <row r="61" spans="1:10" customFormat="1">
      <c r="A61" s="346">
        <v>55</v>
      </c>
      <c r="B61" s="286" t="s">
        <v>58</v>
      </c>
      <c r="C61" s="286" t="s">
        <v>166</v>
      </c>
      <c r="D61" s="287">
        <v>4.5324074074074072E-2</v>
      </c>
      <c r="E61" s="288">
        <v>3</v>
      </c>
      <c r="F61" s="288">
        <v>28</v>
      </c>
      <c r="G61" s="331">
        <v>4.5069444444444447E-2</v>
      </c>
      <c r="H61" s="236">
        <f>+D61/G61</f>
        <v>1.0056497175141241</v>
      </c>
      <c r="I61">
        <v>100</v>
      </c>
      <c r="J61" s="327">
        <v>4.4027777777777777E-2</v>
      </c>
    </row>
    <row r="62" spans="1:10" customFormat="1">
      <c r="A62" s="346">
        <v>56</v>
      </c>
      <c r="B62" s="286" t="s">
        <v>86</v>
      </c>
      <c r="C62" s="286" t="s">
        <v>87</v>
      </c>
      <c r="D62" s="287">
        <v>4.5439814814814815E-2</v>
      </c>
      <c r="E62" s="288">
        <v>4</v>
      </c>
      <c r="F62" s="288">
        <v>27</v>
      </c>
      <c r="G62" s="331">
        <v>4.2928240740740746E-2</v>
      </c>
      <c r="H62" s="236">
        <f>+D62/G62</f>
        <v>1.0585063359396063</v>
      </c>
      <c r="I62">
        <v>86</v>
      </c>
      <c r="J62" s="327">
        <v>4.2372685185185194E-2</v>
      </c>
    </row>
    <row r="63" spans="1:10">
      <c r="A63" s="341">
        <v>57</v>
      </c>
      <c r="B63" s="299" t="s">
        <v>234</v>
      </c>
      <c r="C63" s="299" t="s">
        <v>235</v>
      </c>
      <c r="D63" s="331">
        <v>4.5706018518518521E-2</v>
      </c>
      <c r="H63" s="236"/>
    </row>
    <row r="64" spans="1:10" customFormat="1">
      <c r="A64" s="346">
        <v>58</v>
      </c>
      <c r="B64" s="286" t="s">
        <v>233</v>
      </c>
      <c r="C64" s="286" t="s">
        <v>232</v>
      </c>
      <c r="D64" s="287">
        <v>4.594907407407408E-2</v>
      </c>
      <c r="E64" s="288">
        <v>5</v>
      </c>
      <c r="F64" s="288">
        <v>26</v>
      </c>
      <c r="G64" s="331">
        <v>4.2997685185185187E-2</v>
      </c>
      <c r="H64" s="236">
        <f t="shared" ref="H64:H71" si="2">+D64/G64</f>
        <v>1.0686406460296098</v>
      </c>
      <c r="I64">
        <v>80</v>
      </c>
      <c r="J64" s="327">
        <v>4.2650462962962966E-2</v>
      </c>
    </row>
    <row r="65" spans="1:10" customFormat="1">
      <c r="A65" s="345">
        <v>59</v>
      </c>
      <c r="B65" s="282" t="s">
        <v>132</v>
      </c>
      <c r="C65" s="282" t="s">
        <v>133</v>
      </c>
      <c r="D65" s="283">
        <v>4.5960648148148146E-2</v>
      </c>
      <c r="E65" s="284">
        <v>4</v>
      </c>
      <c r="F65" s="284">
        <v>27</v>
      </c>
      <c r="G65" s="331">
        <v>4.1145833333333333E-2</v>
      </c>
      <c r="H65" s="236">
        <f t="shared" si="2"/>
        <v>1.1170182841068916</v>
      </c>
      <c r="I65">
        <v>46</v>
      </c>
      <c r="J65" s="327">
        <v>4.1979166666666665E-2</v>
      </c>
    </row>
    <row r="66" spans="1:10" customFormat="1">
      <c r="A66" s="346">
        <v>60</v>
      </c>
      <c r="B66" s="286" t="s">
        <v>341</v>
      </c>
      <c r="C66" s="286" t="s">
        <v>342</v>
      </c>
      <c r="D66" s="287">
        <v>4.6099537037037036E-2</v>
      </c>
      <c r="E66" s="288">
        <v>6</v>
      </c>
      <c r="F66" s="288">
        <v>25</v>
      </c>
      <c r="G66" s="331">
        <v>4.4583333333333336E-2</v>
      </c>
      <c r="H66" s="236">
        <f t="shared" si="2"/>
        <v>1.0340083073727933</v>
      </c>
      <c r="I66">
        <v>95</v>
      </c>
      <c r="J66" s="327">
        <v>4.3715277777777783E-2</v>
      </c>
    </row>
    <row r="67" spans="1:10" customFormat="1">
      <c r="A67" s="346">
        <v>61</v>
      </c>
      <c r="B67" s="286" t="s">
        <v>303</v>
      </c>
      <c r="C67" s="286" t="s">
        <v>302</v>
      </c>
      <c r="D67" s="287">
        <v>4.7175925925925927E-2</v>
      </c>
      <c r="E67" s="288">
        <v>7</v>
      </c>
      <c r="F67" s="288">
        <v>24</v>
      </c>
      <c r="G67" s="331">
        <v>4.4641203703703704E-2</v>
      </c>
      <c r="H67" s="236">
        <f t="shared" si="2"/>
        <v>1.0567798807363236</v>
      </c>
      <c r="I67">
        <v>88</v>
      </c>
      <c r="J67" s="327">
        <v>4.4016203703703703E-2</v>
      </c>
    </row>
    <row r="68" spans="1:10" customFormat="1">
      <c r="A68" s="346">
        <v>62</v>
      </c>
      <c r="B68" s="286" t="s">
        <v>309</v>
      </c>
      <c r="C68" s="286" t="s">
        <v>308</v>
      </c>
      <c r="D68" s="287">
        <v>4.7916666666666663E-2</v>
      </c>
      <c r="E68" s="288">
        <v>8</v>
      </c>
      <c r="F68" s="288">
        <v>23</v>
      </c>
      <c r="G68" s="331">
        <v>4.4432870370370366E-2</v>
      </c>
      <c r="H68" s="236">
        <f t="shared" si="2"/>
        <v>1.0784058348528263</v>
      </c>
      <c r="I68">
        <v>68</v>
      </c>
      <c r="J68" s="327">
        <v>4.4467592592592586E-2</v>
      </c>
    </row>
    <row r="69" spans="1:10">
      <c r="A69" s="341">
        <v>63</v>
      </c>
      <c r="B69" s="299" t="s">
        <v>164</v>
      </c>
      <c r="C69" s="299" t="s">
        <v>469</v>
      </c>
      <c r="D69" s="331">
        <v>4.7986111111111111E-2</v>
      </c>
      <c r="H69" s="236"/>
    </row>
    <row r="70" spans="1:10" customFormat="1">
      <c r="A70" s="346">
        <v>64</v>
      </c>
      <c r="B70" s="286" t="s">
        <v>185</v>
      </c>
      <c r="C70" s="286" t="s">
        <v>237</v>
      </c>
      <c r="D70" s="287">
        <v>4.8946759259259259E-2</v>
      </c>
      <c r="E70" s="288">
        <v>9</v>
      </c>
      <c r="F70" s="288">
        <v>22</v>
      </c>
      <c r="G70" s="339">
        <v>4.8067129629629633E-2</v>
      </c>
      <c r="H70" s="236">
        <f t="shared" si="2"/>
        <v>1.018300024078979</v>
      </c>
      <c r="I70">
        <v>98</v>
      </c>
      <c r="J70" s="327">
        <v>4.7094907407407412E-2</v>
      </c>
    </row>
    <row r="71" spans="1:10" customFormat="1">
      <c r="A71" s="346">
        <v>65</v>
      </c>
      <c r="B71" s="286" t="s">
        <v>313</v>
      </c>
      <c r="C71" s="286" t="s">
        <v>80</v>
      </c>
      <c r="D71" s="287">
        <v>4.9907407407407407E-2</v>
      </c>
      <c r="E71" s="288">
        <v>10</v>
      </c>
      <c r="F71" s="288">
        <v>21</v>
      </c>
      <c r="G71" s="331">
        <v>4.5578703703703705E-2</v>
      </c>
      <c r="H71" s="236">
        <f t="shared" si="2"/>
        <v>1.0949720670391061</v>
      </c>
      <c r="I71">
        <v>52</v>
      </c>
      <c r="J71" s="327">
        <v>4.6168981481481484E-2</v>
      </c>
    </row>
    <row r="72" spans="1:10">
      <c r="A72" s="340"/>
    </row>
    <row r="73" spans="1:10">
      <c r="A73" s="340"/>
    </row>
    <row r="74" spans="1:10">
      <c r="A74" s="340"/>
    </row>
    <row r="75" spans="1:10">
      <c r="A75" s="340"/>
    </row>
    <row r="76" spans="1:10">
      <c r="A76" s="340"/>
    </row>
    <row r="77" spans="1:10">
      <c r="A77" s="340"/>
    </row>
    <row r="78" spans="1:10">
      <c r="A78" s="340"/>
    </row>
    <row r="79" spans="1:10">
      <c r="A79" s="340"/>
    </row>
    <row r="80" spans="1:10">
      <c r="A80" s="340"/>
    </row>
    <row r="81" spans="1:1">
      <c r="A81" s="340"/>
    </row>
    <row r="82" spans="1:1">
      <c r="A82" s="340"/>
    </row>
    <row r="83" spans="1:1">
      <c r="A83" s="340"/>
    </row>
    <row r="84" spans="1:1">
      <c r="A84" s="340"/>
    </row>
    <row r="85" spans="1:1">
      <c r="A85" s="340"/>
    </row>
    <row r="86" spans="1:1">
      <c r="A86" s="340"/>
    </row>
    <row r="87" spans="1:1">
      <c r="A87" s="340"/>
    </row>
    <row r="88" spans="1:1">
      <c r="A88" s="340"/>
    </row>
    <row r="89" spans="1:1">
      <c r="A89" s="340"/>
    </row>
    <row r="90" spans="1:1">
      <c r="A90" s="340"/>
    </row>
    <row r="91" spans="1:1">
      <c r="A91" s="340"/>
    </row>
    <row r="92" spans="1:1">
      <c r="A92" s="340"/>
    </row>
    <row r="93" spans="1:1">
      <c r="A93" s="340"/>
    </row>
    <row r="94" spans="1:1">
      <c r="A94" s="340"/>
    </row>
    <row r="95" spans="1:1">
      <c r="A95" s="340"/>
    </row>
    <row r="96" spans="1:1">
      <c r="A96" s="340"/>
    </row>
    <row r="97" spans="1:1">
      <c r="A97" s="340"/>
    </row>
    <row r="98" spans="1:1">
      <c r="A98" s="340"/>
    </row>
    <row r="99" spans="1:1">
      <c r="A99" s="340"/>
    </row>
    <row r="100" spans="1:1">
      <c r="A100" s="340"/>
    </row>
    <row r="101" spans="1:1">
      <c r="A101" s="340"/>
    </row>
    <row r="102" spans="1:1">
      <c r="A102" s="340"/>
    </row>
    <row r="103" spans="1:1">
      <c r="A103" s="340"/>
    </row>
    <row r="104" spans="1:1">
      <c r="A104" s="340"/>
    </row>
    <row r="105" spans="1:1">
      <c r="A105" s="340"/>
    </row>
    <row r="106" spans="1:1">
      <c r="A106" s="340"/>
    </row>
    <row r="107" spans="1:1">
      <c r="A107" s="340"/>
    </row>
    <row r="108" spans="1:1">
      <c r="A108" s="340"/>
    </row>
    <row r="109" spans="1:1">
      <c r="A109" s="340"/>
    </row>
    <row r="110" spans="1:1">
      <c r="A110" s="340"/>
    </row>
    <row r="111" spans="1:1">
      <c r="A111" s="340"/>
    </row>
    <row r="112" spans="1:1">
      <c r="A112" s="34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J98"/>
  <sheetViews>
    <sheetView showGridLines="0" workbookViewId="0"/>
  </sheetViews>
  <sheetFormatPr defaultRowHeight="15"/>
  <cols>
    <col min="1" max="1" width="9.140625" style="232" customWidth="1"/>
    <col min="3" max="3" width="11.42578125" customWidth="1"/>
    <col min="5" max="6" width="9.140625" style="250" customWidth="1"/>
    <col min="7" max="7" width="9.140625" bestFit="1" customWidth="1"/>
    <col min="8" max="8" width="12.140625" bestFit="1" customWidth="1"/>
    <col min="10" max="10" width="17.28515625" bestFit="1" customWidth="1"/>
  </cols>
  <sheetData>
    <row r="1" spans="1:10" s="260" customFormat="1" ht="18">
      <c r="A1" s="259" t="s">
        <v>512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 t="s">
        <v>522</v>
      </c>
      <c r="J2" s="329" t="s">
        <v>521</v>
      </c>
    </row>
    <row r="3" spans="1:10" s="260" customFormat="1" ht="18">
      <c r="A3" s="259"/>
      <c r="D3" s="318"/>
      <c r="E3" s="350"/>
      <c r="F3" s="350"/>
      <c r="G3" s="329" t="s">
        <v>470</v>
      </c>
      <c r="H3" s="301"/>
      <c r="I3" s="301"/>
      <c r="J3" s="329" t="s">
        <v>513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>
      <c r="A7" s="289">
        <v>1</v>
      </c>
      <c r="B7" s="290" t="s">
        <v>68</v>
      </c>
      <c r="C7" s="290" t="s">
        <v>471</v>
      </c>
      <c r="D7" s="291">
        <v>2.0300925925925927E-2</v>
      </c>
      <c r="E7" s="352">
        <v>1</v>
      </c>
      <c r="F7" s="352">
        <v>30</v>
      </c>
      <c r="G7" s="248">
        <v>2.4375000000000004E-2</v>
      </c>
      <c r="H7" s="236">
        <f>+D7/G7</f>
        <v>0.83285849952516611</v>
      </c>
      <c r="I7">
        <v>84</v>
      </c>
      <c r="J7" s="327">
        <v>2.4131944444444449E-2</v>
      </c>
    </row>
    <row r="8" spans="1:10">
      <c r="A8" s="289">
        <v>2</v>
      </c>
      <c r="B8" s="290" t="s">
        <v>76</v>
      </c>
      <c r="C8" s="290" t="s">
        <v>471</v>
      </c>
      <c r="D8" s="291">
        <v>2.1863425925925925E-2</v>
      </c>
      <c r="E8" s="352">
        <v>2</v>
      </c>
      <c r="F8" s="352">
        <v>29</v>
      </c>
      <c r="G8" s="248">
        <v>2.6458333333333334E-2</v>
      </c>
      <c r="H8" s="236">
        <f>+D8/G8</f>
        <v>0.82633420822397197</v>
      </c>
      <c r="I8">
        <v>90</v>
      </c>
      <c r="J8" s="327">
        <v>2.5925925925925925E-2</v>
      </c>
    </row>
    <row r="9" spans="1:10">
      <c r="A9" s="263">
        <v>3</v>
      </c>
      <c r="B9" s="264" t="s">
        <v>315</v>
      </c>
      <c r="C9" s="264" t="s">
        <v>472</v>
      </c>
      <c r="D9" s="265">
        <v>2.1967592592592594E-2</v>
      </c>
      <c r="E9" s="353">
        <v>1</v>
      </c>
      <c r="F9" s="353">
        <v>30</v>
      </c>
      <c r="G9" s="248">
        <v>2.6550925925925926E-2</v>
      </c>
      <c r="H9" s="236">
        <f>+D9/G9</f>
        <v>0.82737576285963388</v>
      </c>
      <c r="I9">
        <v>89</v>
      </c>
      <c r="J9" s="327">
        <v>2.6064814814814815E-2</v>
      </c>
    </row>
    <row r="10" spans="1:10">
      <c r="A10" s="263">
        <v>4</v>
      </c>
      <c r="B10" s="264" t="s">
        <v>84</v>
      </c>
      <c r="C10" s="264" t="s">
        <v>473</v>
      </c>
      <c r="D10" s="265">
        <v>2.2199074074074076E-2</v>
      </c>
      <c r="E10" s="353">
        <v>2</v>
      </c>
      <c r="F10" s="353">
        <v>29</v>
      </c>
      <c r="G10" s="248">
        <v>2.6979166666666669E-2</v>
      </c>
      <c r="H10" s="236">
        <f>+D10/G10</f>
        <v>0.82282282282282282</v>
      </c>
      <c r="I10">
        <v>93</v>
      </c>
      <c r="J10" s="327">
        <v>2.6296296296296297E-2</v>
      </c>
    </row>
    <row r="11" spans="1:10">
      <c r="A11" s="263">
        <v>5</v>
      </c>
      <c r="B11" s="264" t="s">
        <v>98</v>
      </c>
      <c r="C11" s="264" t="s">
        <v>474</v>
      </c>
      <c r="D11" s="265">
        <v>2.3344907407407408E-2</v>
      </c>
      <c r="E11" s="353">
        <v>3</v>
      </c>
      <c r="F11" s="353">
        <v>28</v>
      </c>
      <c r="G11" s="248">
        <v>2.7905092592592592E-2</v>
      </c>
      <c r="H11" s="236">
        <f>+D11/G11</f>
        <v>0.83658233098299462</v>
      </c>
      <c r="I11">
        <v>79</v>
      </c>
      <c r="J11" s="327">
        <v>2.7905092592592592E-2</v>
      </c>
    </row>
    <row r="12" spans="1:10">
      <c r="A12" s="232">
        <v>6</v>
      </c>
      <c r="B12" t="s">
        <v>440</v>
      </c>
      <c r="C12" t="s">
        <v>475</v>
      </c>
      <c r="D12" s="248">
        <v>2.3668981481481485E-2</v>
      </c>
      <c r="G12" s="248"/>
      <c r="H12" s="236"/>
    </row>
    <row r="13" spans="1:10">
      <c r="A13" s="263">
        <v>7</v>
      </c>
      <c r="B13" s="264" t="s">
        <v>82</v>
      </c>
      <c r="C13" s="264" t="s">
        <v>476</v>
      </c>
      <c r="D13" s="265">
        <v>2.3773148148148151E-2</v>
      </c>
      <c r="E13" s="353">
        <v>4</v>
      </c>
      <c r="F13" s="353">
        <v>27</v>
      </c>
      <c r="G13" s="248">
        <v>2.8506944444444442E-2</v>
      </c>
      <c r="H13" s="236">
        <f t="shared" ref="H13:H30" si="0">+D13/G13</f>
        <v>0.83394234673162826</v>
      </c>
      <c r="I13">
        <v>81</v>
      </c>
      <c r="J13" s="327">
        <v>2.841435185185185E-2</v>
      </c>
    </row>
    <row r="14" spans="1:10">
      <c r="A14" s="342">
        <v>8</v>
      </c>
      <c r="B14" s="270" t="s">
        <v>263</v>
      </c>
      <c r="C14" s="270" t="s">
        <v>477</v>
      </c>
      <c r="D14" s="271">
        <v>2.3912037037037034E-2</v>
      </c>
      <c r="E14" s="354">
        <v>1</v>
      </c>
      <c r="F14" s="354">
        <v>30</v>
      </c>
      <c r="G14" s="248">
        <v>2.9560185185185189E-2</v>
      </c>
      <c r="H14" s="236">
        <f t="shared" si="0"/>
        <v>0.80892717306186357</v>
      </c>
      <c r="I14">
        <v>97</v>
      </c>
      <c r="J14" s="327">
        <v>2.868055555555556E-2</v>
      </c>
    </row>
    <row r="15" spans="1:10">
      <c r="A15" s="342">
        <v>9</v>
      </c>
      <c r="B15" s="270" t="s">
        <v>115</v>
      </c>
      <c r="C15" s="270" t="s">
        <v>478</v>
      </c>
      <c r="D15" s="271">
        <v>2.4247685185185181E-2</v>
      </c>
      <c r="E15" s="354">
        <v>2</v>
      </c>
      <c r="F15" s="354">
        <v>29</v>
      </c>
      <c r="G15" s="248">
        <v>2.9178240740740741E-2</v>
      </c>
      <c r="H15" s="236">
        <f t="shared" si="0"/>
        <v>0.83101943673145562</v>
      </c>
      <c r="I15">
        <v>87</v>
      </c>
      <c r="J15" s="327">
        <v>2.8784722222222222E-2</v>
      </c>
    </row>
    <row r="16" spans="1:10">
      <c r="A16" s="263">
        <v>10</v>
      </c>
      <c r="B16" s="264" t="s">
        <v>227</v>
      </c>
      <c r="C16" s="264" t="s">
        <v>479</v>
      </c>
      <c r="D16" s="265">
        <v>2.4328703703703703E-2</v>
      </c>
      <c r="E16" s="353">
        <v>5</v>
      </c>
      <c r="F16" s="353">
        <v>26</v>
      </c>
      <c r="G16" s="248">
        <v>2.8935185185185185E-2</v>
      </c>
      <c r="H16" s="236">
        <f t="shared" si="0"/>
        <v>0.84079999999999999</v>
      </c>
      <c r="I16">
        <v>74</v>
      </c>
      <c r="J16" s="327">
        <v>2.9178240740740741E-2</v>
      </c>
    </row>
    <row r="17" spans="1:10">
      <c r="A17" s="263">
        <v>11</v>
      </c>
      <c r="B17" s="264" t="s">
        <v>58</v>
      </c>
      <c r="C17" s="264" t="s">
        <v>480</v>
      </c>
      <c r="D17" s="265">
        <v>2.4872685185185189E-2</v>
      </c>
      <c r="E17" s="353">
        <v>6</v>
      </c>
      <c r="F17" s="353">
        <v>25</v>
      </c>
      <c r="G17" s="248">
        <v>2.9189814814814811E-2</v>
      </c>
      <c r="H17" s="236">
        <f t="shared" si="0"/>
        <v>0.85210150674068219</v>
      </c>
      <c r="I17">
        <v>72</v>
      </c>
      <c r="J17" s="327">
        <v>2.9525462962962958E-2</v>
      </c>
    </row>
    <row r="18" spans="1:10">
      <c r="A18" s="342">
        <v>12</v>
      </c>
      <c r="B18" s="270" t="s">
        <v>126</v>
      </c>
      <c r="C18" s="270" t="s">
        <v>481</v>
      </c>
      <c r="D18" s="271">
        <v>2.5034722222222222E-2</v>
      </c>
      <c r="E18" s="354">
        <v>3</v>
      </c>
      <c r="F18" s="354">
        <v>28</v>
      </c>
      <c r="G18" s="248">
        <v>3.0023148148148149E-2</v>
      </c>
      <c r="H18" s="236">
        <f t="shared" si="0"/>
        <v>0.83384734001542016</v>
      </c>
      <c r="I18">
        <v>82</v>
      </c>
      <c r="J18" s="327">
        <v>2.988425925925926E-2</v>
      </c>
    </row>
    <row r="19" spans="1:10">
      <c r="A19" s="343">
        <v>13</v>
      </c>
      <c r="B19" s="274" t="s">
        <v>259</v>
      </c>
      <c r="C19" s="274" t="s">
        <v>482</v>
      </c>
      <c r="D19" s="275">
        <v>2.5659722222222223E-2</v>
      </c>
      <c r="E19" s="355">
        <v>1</v>
      </c>
      <c r="F19" s="355">
        <v>30</v>
      </c>
      <c r="G19" s="248">
        <v>3.0868055555555555E-2</v>
      </c>
      <c r="H19" s="236">
        <f t="shared" si="0"/>
        <v>0.83127109111361086</v>
      </c>
      <c r="I19">
        <v>86</v>
      </c>
      <c r="J19" s="327">
        <v>3.0532407407407407E-2</v>
      </c>
    </row>
    <row r="20" spans="1:10">
      <c r="A20" s="342">
        <v>14</v>
      </c>
      <c r="B20" s="270" t="s">
        <v>62</v>
      </c>
      <c r="C20" s="270" t="s">
        <v>483</v>
      </c>
      <c r="D20" s="271">
        <v>2.5810185185185183E-2</v>
      </c>
      <c r="E20" s="354">
        <v>4</v>
      </c>
      <c r="F20" s="354">
        <v>27</v>
      </c>
      <c r="G20" s="248">
        <v>3.019675925925926E-2</v>
      </c>
      <c r="H20" s="236">
        <f t="shared" si="0"/>
        <v>0.85473361441165185</v>
      </c>
      <c r="I20">
        <v>70</v>
      </c>
      <c r="J20" s="327">
        <v>3.0636574074074076E-2</v>
      </c>
    </row>
    <row r="21" spans="1:10">
      <c r="A21" s="343">
        <v>15</v>
      </c>
      <c r="B21" s="274" t="s">
        <v>68</v>
      </c>
      <c r="C21" s="274" t="s">
        <v>69</v>
      </c>
      <c r="D21" s="275">
        <v>2.5902777777777775E-2</v>
      </c>
      <c r="E21" s="355">
        <v>2</v>
      </c>
      <c r="F21" s="355">
        <v>29</v>
      </c>
      <c r="G21" s="248">
        <v>3.1099537037037037E-2</v>
      </c>
      <c r="H21" s="236">
        <f t="shared" si="0"/>
        <v>0.83289914402679555</v>
      </c>
      <c r="I21">
        <v>83</v>
      </c>
      <c r="J21" s="327">
        <v>3.0902777777777779E-2</v>
      </c>
    </row>
    <row r="22" spans="1:10">
      <c r="A22" s="342">
        <v>16</v>
      </c>
      <c r="B22" s="270" t="s">
        <v>105</v>
      </c>
      <c r="C22" s="270" t="s">
        <v>484</v>
      </c>
      <c r="D22" s="271">
        <v>2.6076388888888885E-2</v>
      </c>
      <c r="E22" s="354">
        <v>5</v>
      </c>
      <c r="F22" s="354">
        <v>26</v>
      </c>
      <c r="G22" s="248">
        <v>3.1354166666666662E-2</v>
      </c>
      <c r="H22" s="236">
        <f t="shared" si="0"/>
        <v>0.83167220376522699</v>
      </c>
      <c r="I22">
        <v>85</v>
      </c>
      <c r="J22" s="327">
        <v>3.1064814814814809E-2</v>
      </c>
    </row>
    <row r="23" spans="1:10">
      <c r="A23" s="343">
        <v>17</v>
      </c>
      <c r="B23" s="274" t="s">
        <v>117</v>
      </c>
      <c r="C23" s="274" t="s">
        <v>485</v>
      </c>
      <c r="D23" s="275">
        <v>2.6087962962962966E-2</v>
      </c>
      <c r="E23" s="355">
        <v>3</v>
      </c>
      <c r="F23" s="355">
        <v>28</v>
      </c>
      <c r="G23" s="248">
        <v>3.1527777777777773E-2</v>
      </c>
      <c r="H23" s="236">
        <f t="shared" si="0"/>
        <v>0.8274596182085171</v>
      </c>
      <c r="I23">
        <v>88</v>
      </c>
      <c r="J23" s="327">
        <v>3.1087962962962956E-2</v>
      </c>
    </row>
    <row r="24" spans="1:10">
      <c r="A24" s="342">
        <v>18</v>
      </c>
      <c r="B24" s="270" t="s">
        <v>259</v>
      </c>
      <c r="C24" s="270" t="s">
        <v>486</v>
      </c>
      <c r="D24" s="271">
        <v>2.6168981481481477E-2</v>
      </c>
      <c r="E24" s="354">
        <v>6</v>
      </c>
      <c r="F24" s="354">
        <v>25</v>
      </c>
      <c r="G24" s="248">
        <v>3.1261574074074074E-2</v>
      </c>
      <c r="H24" s="236">
        <f t="shared" si="0"/>
        <v>0.83709737134394657</v>
      </c>
      <c r="I24">
        <v>77</v>
      </c>
      <c r="J24" s="327">
        <v>3.1354166666666669E-2</v>
      </c>
    </row>
    <row r="25" spans="1:10">
      <c r="A25" s="343">
        <v>19</v>
      </c>
      <c r="B25" s="274" t="s">
        <v>442</v>
      </c>
      <c r="C25" s="274" t="s">
        <v>487</v>
      </c>
      <c r="D25" s="275">
        <v>2.6458333333333334E-2</v>
      </c>
      <c r="E25" s="355">
        <v>4</v>
      </c>
      <c r="F25" s="355">
        <v>27</v>
      </c>
      <c r="G25" s="248">
        <v>3.2418981481481479E-2</v>
      </c>
      <c r="H25" s="236">
        <f t="shared" si="0"/>
        <v>0.81613709389503752</v>
      </c>
      <c r="I25">
        <v>94</v>
      </c>
      <c r="J25" s="327">
        <v>3.168981481481481E-2</v>
      </c>
    </row>
    <row r="26" spans="1:10">
      <c r="A26" s="343">
        <v>20</v>
      </c>
      <c r="B26" s="274" t="s">
        <v>293</v>
      </c>
      <c r="C26" s="274" t="s">
        <v>488</v>
      </c>
      <c r="D26" s="275">
        <v>2.7314814814814816E-2</v>
      </c>
      <c r="E26" s="355">
        <v>5</v>
      </c>
      <c r="F26" s="355">
        <v>26</v>
      </c>
      <c r="G26" s="248">
        <v>3.4097222222222223E-2</v>
      </c>
      <c r="H26" s="236">
        <f t="shared" si="0"/>
        <v>0.80108621860149354</v>
      </c>
      <c r="I26">
        <v>100</v>
      </c>
      <c r="J26" s="327">
        <v>3.3055555555555553E-2</v>
      </c>
    </row>
    <row r="27" spans="1:10">
      <c r="A27" s="344">
        <v>21</v>
      </c>
      <c r="B27" s="278" t="s">
        <v>137</v>
      </c>
      <c r="C27" s="278" t="s">
        <v>489</v>
      </c>
      <c r="D27" s="279">
        <v>2.7465277777777772E-2</v>
      </c>
      <c r="E27" s="356">
        <v>1</v>
      </c>
      <c r="F27" s="356">
        <v>30</v>
      </c>
      <c r="G27" s="248">
        <v>3.2777777777777781E-2</v>
      </c>
      <c r="H27" s="236">
        <f t="shared" si="0"/>
        <v>0.83792372881355903</v>
      </c>
      <c r="I27">
        <v>76</v>
      </c>
      <c r="J27" s="327">
        <v>3.291666666666667E-2</v>
      </c>
    </row>
    <row r="28" spans="1:10">
      <c r="A28" s="343">
        <v>22</v>
      </c>
      <c r="B28" s="274" t="s">
        <v>100</v>
      </c>
      <c r="C28" s="274" t="s">
        <v>490</v>
      </c>
      <c r="D28" s="275">
        <v>2.8194444444444442E-2</v>
      </c>
      <c r="E28" s="355">
        <v>6</v>
      </c>
      <c r="F28" s="355">
        <v>25</v>
      </c>
      <c r="G28" s="248">
        <v>3.3020833333333333E-2</v>
      </c>
      <c r="H28" s="236">
        <f t="shared" si="0"/>
        <v>0.85383806519453198</v>
      </c>
      <c r="I28">
        <v>71</v>
      </c>
      <c r="J28" s="327">
        <v>3.3414351851851848E-2</v>
      </c>
    </row>
    <row r="29" spans="1:10">
      <c r="A29" s="345">
        <v>23</v>
      </c>
      <c r="B29" s="282" t="s">
        <v>246</v>
      </c>
      <c r="C29" s="282" t="s">
        <v>491</v>
      </c>
      <c r="D29" s="283">
        <v>2.826388888888889E-2</v>
      </c>
      <c r="E29" s="357">
        <v>1</v>
      </c>
      <c r="F29" s="357">
        <v>30</v>
      </c>
      <c r="G29" s="248">
        <v>3.3680555555555554E-2</v>
      </c>
      <c r="H29" s="236">
        <f t="shared" si="0"/>
        <v>0.83917525773195889</v>
      </c>
      <c r="I29">
        <v>75</v>
      </c>
      <c r="J29" s="327">
        <v>3.3877314814814811E-2</v>
      </c>
    </row>
    <row r="30" spans="1:10">
      <c r="A30" s="343">
        <v>24</v>
      </c>
      <c r="B30" s="274" t="s">
        <v>102</v>
      </c>
      <c r="C30" s="274" t="s">
        <v>492</v>
      </c>
      <c r="D30" s="275">
        <v>2.8634259259259262E-2</v>
      </c>
      <c r="E30" s="355">
        <v>7</v>
      </c>
      <c r="F30" s="355">
        <v>24</v>
      </c>
      <c r="G30" s="248">
        <v>3.2754629629629627E-2</v>
      </c>
      <c r="H30" s="236">
        <f t="shared" si="0"/>
        <v>0.87420494699646656</v>
      </c>
      <c r="I30">
        <v>67</v>
      </c>
      <c r="J30" s="327">
        <v>3.3344907407407406E-2</v>
      </c>
    </row>
    <row r="31" spans="1:10">
      <c r="A31" s="232">
        <v>25</v>
      </c>
      <c r="B31" t="s">
        <v>493</v>
      </c>
      <c r="C31" t="s">
        <v>479</v>
      </c>
      <c r="D31" s="248">
        <v>2.9178240740740741E-2</v>
      </c>
      <c r="G31" s="248"/>
      <c r="H31" s="236"/>
    </row>
    <row r="32" spans="1:10">
      <c r="A32" s="344">
        <v>26</v>
      </c>
      <c r="B32" s="278" t="s">
        <v>102</v>
      </c>
      <c r="C32" s="278" t="s">
        <v>484</v>
      </c>
      <c r="D32" s="279">
        <v>2.9872685185185183E-2</v>
      </c>
      <c r="E32" s="356">
        <v>2</v>
      </c>
      <c r="F32" s="356">
        <v>29</v>
      </c>
      <c r="G32" s="248">
        <v>3.7071759259259256E-2</v>
      </c>
      <c r="H32" s="236">
        <f t="shared" ref="H32:H46" si="1">+D32/G32</f>
        <v>0.8058070558851077</v>
      </c>
      <c r="I32">
        <v>98</v>
      </c>
      <c r="J32" s="327">
        <v>3.6145833333333328E-2</v>
      </c>
    </row>
    <row r="33" spans="1:10">
      <c r="A33" s="344">
        <v>27</v>
      </c>
      <c r="B33" s="278" t="s">
        <v>372</v>
      </c>
      <c r="C33" s="278" t="s">
        <v>494</v>
      </c>
      <c r="D33" s="279">
        <v>3.0462962962962966E-2</v>
      </c>
      <c r="E33" s="356">
        <v>3</v>
      </c>
      <c r="F33" s="356">
        <v>28</v>
      </c>
      <c r="G33" s="248">
        <v>3.6874999999999998E-2</v>
      </c>
      <c r="H33" s="236">
        <f t="shared" si="1"/>
        <v>0.82611424984306348</v>
      </c>
      <c r="I33">
        <v>91</v>
      </c>
      <c r="J33" s="327">
        <v>3.6284722222222218E-2</v>
      </c>
    </row>
    <row r="34" spans="1:10">
      <c r="A34" s="344">
        <v>28</v>
      </c>
      <c r="B34" s="278" t="s">
        <v>93</v>
      </c>
      <c r="C34" s="278" t="s">
        <v>495</v>
      </c>
      <c r="D34" s="279">
        <v>3.078703703703704E-2</v>
      </c>
      <c r="E34" s="356">
        <v>4</v>
      </c>
      <c r="F34" s="356">
        <v>27</v>
      </c>
      <c r="G34" s="248">
        <v>3.6805555555555557E-2</v>
      </c>
      <c r="H34" s="236">
        <f t="shared" si="1"/>
        <v>0.83647798742138368</v>
      </c>
      <c r="I34">
        <v>80</v>
      </c>
      <c r="J34" s="327">
        <v>3.6759259259259262E-2</v>
      </c>
    </row>
    <row r="35" spans="1:10">
      <c r="A35" s="345">
        <v>29</v>
      </c>
      <c r="B35" s="282" t="s">
        <v>297</v>
      </c>
      <c r="C35" s="282" t="s">
        <v>496</v>
      </c>
      <c r="D35" s="283">
        <v>3.1759259259259258E-2</v>
      </c>
      <c r="E35" s="357">
        <v>2</v>
      </c>
      <c r="F35" s="357">
        <v>29</v>
      </c>
      <c r="G35" s="248">
        <v>3.8958333333333338E-2</v>
      </c>
      <c r="H35" s="236">
        <f t="shared" si="1"/>
        <v>0.81521093285799151</v>
      </c>
      <c r="I35">
        <v>95</v>
      </c>
      <c r="J35" s="327">
        <v>3.81712962962963E-2</v>
      </c>
    </row>
    <row r="36" spans="1:10">
      <c r="A36" s="345">
        <v>30</v>
      </c>
      <c r="B36" s="282" t="s">
        <v>275</v>
      </c>
      <c r="C36" s="282" t="s">
        <v>497</v>
      </c>
      <c r="D36" s="283">
        <v>3.1817129629629633E-2</v>
      </c>
      <c r="E36" s="357">
        <v>3</v>
      </c>
      <c r="F36" s="357">
        <v>28</v>
      </c>
      <c r="G36" s="248">
        <v>3.7152777777777778E-2</v>
      </c>
      <c r="H36" s="236">
        <f t="shared" si="1"/>
        <v>0.85638629283489109</v>
      </c>
      <c r="I36">
        <v>69</v>
      </c>
      <c r="J36" s="327">
        <v>3.7638888888888888E-2</v>
      </c>
    </row>
    <row r="37" spans="1:10">
      <c r="A37" s="343">
        <v>31</v>
      </c>
      <c r="B37" s="274" t="s">
        <v>62</v>
      </c>
      <c r="C37" s="274" t="s">
        <v>498</v>
      </c>
      <c r="D37" s="275">
        <v>3.1817129629629633E-2</v>
      </c>
      <c r="E37" s="355">
        <v>8</v>
      </c>
      <c r="F37" s="355">
        <v>23</v>
      </c>
      <c r="G37" s="248">
        <v>3.4826388888888886E-2</v>
      </c>
      <c r="H37" s="236">
        <f t="shared" si="1"/>
        <v>0.91359255566633446</v>
      </c>
      <c r="I37">
        <v>61</v>
      </c>
      <c r="J37" s="327">
        <v>3.5706018518518519E-2</v>
      </c>
    </row>
    <row r="38" spans="1:10">
      <c r="A38" s="345">
        <v>32</v>
      </c>
      <c r="B38" s="282" t="s">
        <v>304</v>
      </c>
      <c r="C38" s="282" t="s">
        <v>488</v>
      </c>
      <c r="D38" s="283">
        <v>3.3275462962962958E-2</v>
      </c>
      <c r="E38" s="357">
        <v>4</v>
      </c>
      <c r="F38" s="357">
        <v>27</v>
      </c>
      <c r="G38" s="248">
        <v>3.9768518518518516E-2</v>
      </c>
      <c r="H38" s="236">
        <f t="shared" si="1"/>
        <v>0.83672875436554128</v>
      </c>
      <c r="I38">
        <v>78</v>
      </c>
      <c r="J38" s="327">
        <v>3.981481481481481E-2</v>
      </c>
    </row>
    <row r="39" spans="1:10">
      <c r="A39" s="346">
        <v>33</v>
      </c>
      <c r="B39" s="286" t="s">
        <v>58</v>
      </c>
      <c r="C39" s="286" t="s">
        <v>499</v>
      </c>
      <c r="D39" s="287">
        <v>3.4548611111111113E-2</v>
      </c>
      <c r="E39" s="358">
        <v>1</v>
      </c>
      <c r="F39" s="358">
        <v>30</v>
      </c>
      <c r="G39" s="248">
        <v>4.1944444444444444E-2</v>
      </c>
      <c r="H39" s="236">
        <f t="shared" si="1"/>
        <v>0.82367549668874174</v>
      </c>
      <c r="I39">
        <v>92</v>
      </c>
      <c r="J39" s="327">
        <v>4.130787037037037E-2</v>
      </c>
    </row>
    <row r="40" spans="1:10">
      <c r="A40" s="346">
        <v>34</v>
      </c>
      <c r="B40" s="286" t="s">
        <v>58</v>
      </c>
      <c r="C40" s="286" t="s">
        <v>500</v>
      </c>
      <c r="D40" s="287">
        <v>3.5439814814814813E-2</v>
      </c>
      <c r="E40" s="358">
        <v>2</v>
      </c>
      <c r="F40" s="358">
        <v>29</v>
      </c>
      <c r="G40" s="248">
        <v>4.4027777777777777E-2</v>
      </c>
      <c r="H40" s="236">
        <f t="shared" si="1"/>
        <v>0.8049421661409043</v>
      </c>
      <c r="I40">
        <v>99</v>
      </c>
      <c r="J40" s="327">
        <v>4.3043981481481482E-2</v>
      </c>
    </row>
    <row r="41" spans="1:10">
      <c r="A41" s="346">
        <v>35</v>
      </c>
      <c r="B41" s="286" t="s">
        <v>387</v>
      </c>
      <c r="C41" s="286" t="s">
        <v>501</v>
      </c>
      <c r="D41" s="287">
        <v>3.5578703703703703E-2</v>
      </c>
      <c r="E41" s="358">
        <v>3</v>
      </c>
      <c r="F41" s="358">
        <v>28</v>
      </c>
      <c r="G41" s="248">
        <v>4.3715277777777777E-2</v>
      </c>
      <c r="H41" s="236">
        <f t="shared" si="1"/>
        <v>0.81387344453269794</v>
      </c>
      <c r="I41">
        <v>96</v>
      </c>
      <c r="J41" s="327">
        <v>4.2881944444444445E-2</v>
      </c>
    </row>
    <row r="42" spans="1:10">
      <c r="A42" s="346">
        <v>36</v>
      </c>
      <c r="B42" s="286" t="s">
        <v>233</v>
      </c>
      <c r="C42" s="286" t="s">
        <v>502</v>
      </c>
      <c r="D42" s="287">
        <v>3.5868055555555556E-2</v>
      </c>
      <c r="E42" s="358">
        <v>4</v>
      </c>
      <c r="F42" s="358">
        <v>27</v>
      </c>
      <c r="G42" s="248">
        <v>4.2650462962962959E-2</v>
      </c>
      <c r="H42" s="236">
        <f t="shared" si="1"/>
        <v>0.84097693351424707</v>
      </c>
      <c r="I42">
        <v>73</v>
      </c>
      <c r="J42" s="327">
        <v>4.2939814814814813E-2</v>
      </c>
    </row>
    <row r="43" spans="1:10">
      <c r="A43" s="346">
        <v>37</v>
      </c>
      <c r="B43" s="286" t="s">
        <v>307</v>
      </c>
      <c r="C43" s="286" t="s">
        <v>503</v>
      </c>
      <c r="D43" s="287">
        <v>3.7777777777777778E-2</v>
      </c>
      <c r="E43" s="358">
        <v>5</v>
      </c>
      <c r="F43" s="358">
        <v>26</v>
      </c>
      <c r="G43" s="248">
        <v>4.3032407407407408E-2</v>
      </c>
      <c r="H43" s="236">
        <f t="shared" si="1"/>
        <v>0.87789133942980091</v>
      </c>
      <c r="I43">
        <v>65</v>
      </c>
      <c r="J43" s="327">
        <v>4.3715277777777777E-2</v>
      </c>
    </row>
    <row r="44" spans="1:10">
      <c r="A44" s="346">
        <v>38</v>
      </c>
      <c r="B44" s="286" t="s">
        <v>309</v>
      </c>
      <c r="C44" s="286" t="s">
        <v>504</v>
      </c>
      <c r="D44" s="287">
        <v>3.847222222222222E-2</v>
      </c>
      <c r="E44" s="358">
        <v>6</v>
      </c>
      <c r="F44" s="358">
        <v>25</v>
      </c>
      <c r="G44" s="248">
        <v>4.4467592592592593E-2</v>
      </c>
      <c r="H44" s="236">
        <f t="shared" si="1"/>
        <v>0.86517438833940652</v>
      </c>
      <c r="I44">
        <v>68</v>
      </c>
      <c r="J44" s="327">
        <v>4.4999999999999998E-2</v>
      </c>
    </row>
    <row r="45" spans="1:10">
      <c r="A45" s="345">
        <v>39</v>
      </c>
      <c r="B45" s="282" t="s">
        <v>182</v>
      </c>
      <c r="C45" s="282" t="s">
        <v>505</v>
      </c>
      <c r="D45" s="283">
        <v>3.9444444444444442E-2</v>
      </c>
      <c r="E45" s="357">
        <v>5</v>
      </c>
      <c r="F45" s="357">
        <v>26</v>
      </c>
      <c r="G45" s="248">
        <v>3.784722222222222E-2</v>
      </c>
      <c r="H45" s="236">
        <f t="shared" si="1"/>
        <v>1.0422018348623854</v>
      </c>
      <c r="I45">
        <v>58</v>
      </c>
      <c r="J45" s="327">
        <v>3.888888888888889E-2</v>
      </c>
    </row>
    <row r="46" spans="1:10">
      <c r="A46" s="346">
        <v>40</v>
      </c>
      <c r="B46" s="286" t="s">
        <v>105</v>
      </c>
      <c r="C46" s="286" t="s">
        <v>506</v>
      </c>
      <c r="D46" s="287">
        <v>3.9444444444444442E-2</v>
      </c>
      <c r="E46" s="358">
        <v>7</v>
      </c>
      <c r="F46" s="358">
        <v>24</v>
      </c>
      <c r="G46" s="248">
        <v>4.207175925925926E-2</v>
      </c>
      <c r="H46" s="236">
        <f t="shared" si="1"/>
        <v>0.9375515818431911</v>
      </c>
      <c r="I46">
        <v>59</v>
      </c>
      <c r="J46" s="327">
        <v>4.3055555555555555E-2</v>
      </c>
    </row>
    <row r="47" spans="1:10">
      <c r="A47" s="232">
        <v>41</v>
      </c>
      <c r="B47" t="s">
        <v>66</v>
      </c>
      <c r="C47" t="s">
        <v>498</v>
      </c>
      <c r="D47" s="248">
        <v>3.965277777777778E-2</v>
      </c>
      <c r="G47" s="248"/>
      <c r="H47" s="236"/>
    </row>
    <row r="48" spans="1:10">
      <c r="A48" s="346">
        <v>42</v>
      </c>
      <c r="B48" s="286" t="s">
        <v>303</v>
      </c>
      <c r="C48" s="286" t="s">
        <v>507</v>
      </c>
      <c r="D48" s="287">
        <v>4.0162037037037038E-2</v>
      </c>
      <c r="E48" s="358">
        <v>8</v>
      </c>
      <c r="F48" s="358">
        <v>23</v>
      </c>
      <c r="G48" s="248">
        <v>4.4016203703703703E-2</v>
      </c>
      <c r="H48" s="236">
        <f>+D48/G48</f>
        <v>0.91243754930318177</v>
      </c>
      <c r="I48">
        <v>63</v>
      </c>
      <c r="J48" s="327">
        <v>4.4803240740740741E-2</v>
      </c>
    </row>
    <row r="49" spans="1:10">
      <c r="A49" s="232">
        <v>43</v>
      </c>
      <c r="B49" t="s">
        <v>339</v>
      </c>
      <c r="C49" t="s">
        <v>498</v>
      </c>
      <c r="D49" s="248">
        <v>4.0381944444444443E-2</v>
      </c>
      <c r="G49" s="248"/>
      <c r="H49" s="236"/>
    </row>
    <row r="50" spans="1:10">
      <c r="A50" s="346">
        <v>44</v>
      </c>
      <c r="B50" s="286" t="s">
        <v>313</v>
      </c>
      <c r="C50" s="286" t="s">
        <v>508</v>
      </c>
      <c r="D50" s="287">
        <v>4.0520833333333332E-2</v>
      </c>
      <c r="E50" s="358">
        <v>9</v>
      </c>
      <c r="F50" s="358">
        <v>22</v>
      </c>
      <c r="G50" s="248">
        <v>4.6168981481481484E-2</v>
      </c>
      <c r="H50" s="236">
        <f>+D50/G50</f>
        <v>0.87766357483078461</v>
      </c>
      <c r="I50">
        <v>66</v>
      </c>
      <c r="J50" s="327">
        <v>4.6805555555555559E-2</v>
      </c>
    </row>
    <row r="51" spans="1:10">
      <c r="A51" s="346">
        <v>45</v>
      </c>
      <c r="B51" s="286" t="s">
        <v>158</v>
      </c>
      <c r="C51" s="286" t="s">
        <v>509</v>
      </c>
      <c r="D51" s="287">
        <v>4.0937500000000002E-2</v>
      </c>
      <c r="E51" s="358">
        <v>10</v>
      </c>
      <c r="F51" s="358">
        <v>21</v>
      </c>
      <c r="G51" s="248">
        <v>4.4814814814814814E-2</v>
      </c>
      <c r="H51" s="236">
        <f>+D51/G51</f>
        <v>0.91348140495867769</v>
      </c>
      <c r="I51">
        <v>62</v>
      </c>
      <c r="J51" s="327">
        <v>4.5648148148148146E-2</v>
      </c>
    </row>
    <row r="52" spans="1:10">
      <c r="A52" s="232">
        <v>46</v>
      </c>
      <c r="B52" t="s">
        <v>409</v>
      </c>
      <c r="C52" t="s">
        <v>504</v>
      </c>
      <c r="D52" s="248">
        <v>4.099537037037037E-2</v>
      </c>
      <c r="G52" s="248"/>
      <c r="H52" s="236"/>
    </row>
    <row r="53" spans="1:10">
      <c r="A53" s="346">
        <v>47</v>
      </c>
      <c r="B53" s="286" t="s">
        <v>200</v>
      </c>
      <c r="C53" s="286" t="s">
        <v>510</v>
      </c>
      <c r="D53" s="287">
        <v>4.1111111111111112E-2</v>
      </c>
      <c r="E53" s="358">
        <v>11</v>
      </c>
      <c r="F53" s="358">
        <v>20</v>
      </c>
      <c r="G53" s="248">
        <v>4.3935185185185188E-2</v>
      </c>
      <c r="H53" s="236">
        <f>+D53/G53</f>
        <v>0.93572181243414121</v>
      </c>
      <c r="I53">
        <v>60</v>
      </c>
      <c r="J53" s="327">
        <v>4.4861111111111115E-2</v>
      </c>
    </row>
    <row r="54" spans="1:10">
      <c r="A54" s="346">
        <v>48</v>
      </c>
      <c r="B54" s="286" t="s">
        <v>244</v>
      </c>
      <c r="C54" s="286" t="s">
        <v>511</v>
      </c>
      <c r="D54" s="287">
        <v>4.2395833333333334E-2</v>
      </c>
      <c r="E54" s="358">
        <v>12</v>
      </c>
      <c r="F54" s="358">
        <v>19</v>
      </c>
      <c r="G54" s="248">
        <v>4.7395833333333331E-2</v>
      </c>
      <c r="H54" s="236">
        <f>+D54/G54</f>
        <v>0.89450549450549455</v>
      </c>
      <c r="I54">
        <v>64</v>
      </c>
      <c r="J54" s="327">
        <v>4.8125000000000001E-2</v>
      </c>
    </row>
    <row r="55" spans="1:10">
      <c r="G55" s="248"/>
    </row>
    <row r="56" spans="1:10">
      <c r="G56" s="248"/>
    </row>
    <row r="57" spans="1:10">
      <c r="G57" s="248"/>
    </row>
    <row r="58" spans="1:10">
      <c r="G58" s="248"/>
    </row>
    <row r="59" spans="1:10">
      <c r="G59" s="248"/>
    </row>
    <row r="60" spans="1:10">
      <c r="G60" s="248"/>
    </row>
    <row r="61" spans="1:10">
      <c r="G61" s="248"/>
    </row>
    <row r="62" spans="1:10">
      <c r="G62" s="248"/>
    </row>
    <row r="63" spans="1:10">
      <c r="G63" s="248"/>
    </row>
    <row r="64" spans="1:10">
      <c r="G64" s="248"/>
    </row>
    <row r="65" spans="7:7">
      <c r="G65" s="248"/>
    </row>
    <row r="66" spans="7:7">
      <c r="G66" s="248"/>
    </row>
    <row r="67" spans="7:7">
      <c r="G67" s="248"/>
    </row>
    <row r="68" spans="7:7">
      <c r="G68" s="248"/>
    </row>
    <row r="69" spans="7:7">
      <c r="G69" s="248"/>
    </row>
    <row r="70" spans="7:7">
      <c r="G70" s="248"/>
    </row>
    <row r="71" spans="7:7">
      <c r="G71" s="248"/>
    </row>
    <row r="72" spans="7:7">
      <c r="G72" s="248"/>
    </row>
    <row r="73" spans="7:7">
      <c r="G73" s="248"/>
    </row>
    <row r="74" spans="7:7">
      <c r="G74" s="248"/>
    </row>
    <row r="75" spans="7:7">
      <c r="G75" s="248"/>
    </row>
    <row r="76" spans="7:7">
      <c r="G76" s="248"/>
    </row>
    <row r="77" spans="7:7">
      <c r="G77" s="248"/>
    </row>
    <row r="78" spans="7:7">
      <c r="G78" s="248"/>
    </row>
    <row r="79" spans="7:7">
      <c r="G79" s="248"/>
    </row>
    <row r="80" spans="7:7">
      <c r="G80" s="248"/>
    </row>
    <row r="81" spans="7:7">
      <c r="G81" s="248"/>
    </row>
    <row r="82" spans="7:7">
      <c r="G82" s="248"/>
    </row>
    <row r="83" spans="7:7">
      <c r="G83" s="248"/>
    </row>
    <row r="84" spans="7:7">
      <c r="G84" s="248"/>
    </row>
    <row r="85" spans="7:7">
      <c r="G85" s="248"/>
    </row>
    <row r="86" spans="7:7">
      <c r="G86" s="248"/>
    </row>
    <row r="87" spans="7:7">
      <c r="G87" s="248"/>
    </row>
    <row r="88" spans="7:7">
      <c r="G88" s="248"/>
    </row>
    <row r="89" spans="7:7">
      <c r="G89" s="248"/>
    </row>
    <row r="90" spans="7:7">
      <c r="G90" s="248"/>
    </row>
    <row r="91" spans="7:7">
      <c r="G91" s="248"/>
    </row>
    <row r="92" spans="7:7">
      <c r="G92" s="248"/>
    </row>
    <row r="93" spans="7:7">
      <c r="G93" s="248"/>
    </row>
    <row r="94" spans="7:7">
      <c r="G94" s="248"/>
    </row>
    <row r="95" spans="7:7">
      <c r="G95" s="248"/>
    </row>
    <row r="96" spans="7:7">
      <c r="G96" s="248"/>
    </row>
    <row r="97" spans="7:7">
      <c r="G97" s="248"/>
    </row>
    <row r="98" spans="7:7">
      <c r="G98" s="2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Z27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1.140625" bestFit="1" customWidth="1"/>
    <col min="5" max="5" width="6.85546875" bestFit="1" customWidth="1"/>
    <col min="6" max="6" width="9" bestFit="1" customWidth="1"/>
    <col min="7" max="7" width="7" bestFit="1" customWidth="1"/>
    <col min="8" max="8" width="8.2851562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7" width="7.28515625" customWidth="1"/>
    <col min="18" max="18" width="7" bestFit="1" customWidth="1"/>
    <col min="19" max="19" width="8.2851562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44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3"/>
      <c r="C5" s="4"/>
      <c r="D5" s="4"/>
      <c r="E5" s="5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7"/>
      <c r="Z5" s="8"/>
    </row>
    <row r="6" spans="2:26" ht="15" customHeight="1" thickBot="1">
      <c r="B6" s="9"/>
      <c r="C6" s="10"/>
      <c r="D6" s="11"/>
      <c r="E6" s="12">
        <v>43114</v>
      </c>
      <c r="F6" s="12">
        <v>43142</v>
      </c>
      <c r="G6" s="12">
        <v>43170</v>
      </c>
      <c r="H6" s="13" t="s">
        <v>391</v>
      </c>
      <c r="I6" s="12">
        <v>43205</v>
      </c>
      <c r="J6" s="12">
        <v>43227</v>
      </c>
      <c r="K6" s="13">
        <v>42895</v>
      </c>
      <c r="L6" s="13">
        <v>43264</v>
      </c>
      <c r="M6" s="13" t="s">
        <v>390</v>
      </c>
      <c r="N6" s="13">
        <v>43285</v>
      </c>
      <c r="O6" s="13">
        <v>43313</v>
      </c>
      <c r="P6" s="13">
        <v>43323</v>
      </c>
      <c r="Q6" s="13">
        <v>43345</v>
      </c>
      <c r="R6" s="13">
        <v>43349</v>
      </c>
      <c r="S6" s="13">
        <v>43387</v>
      </c>
      <c r="T6" s="13" t="s">
        <v>461</v>
      </c>
      <c r="U6" s="13" t="s">
        <v>462</v>
      </c>
      <c r="V6" s="13">
        <v>43436</v>
      </c>
      <c r="W6" s="12" t="s">
        <v>9</v>
      </c>
      <c r="X6" s="14" t="s">
        <v>9</v>
      </c>
      <c r="Y6" s="15"/>
      <c r="Z6" s="16"/>
    </row>
    <row r="7" spans="2:26" ht="91.5" customHeight="1" thickBot="1">
      <c r="B7" s="427"/>
      <c r="C7" s="428"/>
      <c r="D7" s="17"/>
      <c r="E7" s="18" t="s">
        <v>5</v>
      </c>
      <c r="F7" s="19" t="s">
        <v>31</v>
      </c>
      <c r="G7" s="19" t="s">
        <v>32</v>
      </c>
      <c r="H7" s="19" t="s">
        <v>3</v>
      </c>
      <c r="I7" s="19" t="s">
        <v>2</v>
      </c>
      <c r="J7" s="19" t="s">
        <v>33</v>
      </c>
      <c r="K7" s="19" t="s">
        <v>34</v>
      </c>
      <c r="L7" s="19" t="s">
        <v>36</v>
      </c>
      <c r="M7" s="19" t="s">
        <v>37</v>
      </c>
      <c r="N7" s="19" t="s">
        <v>21</v>
      </c>
      <c r="O7" s="19" t="s">
        <v>38</v>
      </c>
      <c r="P7" s="19" t="s">
        <v>39</v>
      </c>
      <c r="Q7" s="19" t="s">
        <v>25</v>
      </c>
      <c r="R7" s="19" t="s">
        <v>26</v>
      </c>
      <c r="S7" s="19" t="s">
        <v>40</v>
      </c>
      <c r="T7" s="19" t="s">
        <v>29</v>
      </c>
      <c r="U7" s="19" t="s">
        <v>42</v>
      </c>
      <c r="V7" s="19" t="s">
        <v>16</v>
      </c>
      <c r="W7" s="18" t="s">
        <v>0</v>
      </c>
      <c r="X7" s="19" t="s">
        <v>1</v>
      </c>
      <c r="Y7" s="429" t="s">
        <v>10</v>
      </c>
      <c r="Z7" s="430" t="s">
        <v>11</v>
      </c>
    </row>
    <row r="8" spans="2:26" s="1" customFormat="1" ht="15.95" customHeight="1" thickBot="1">
      <c r="B8" s="20"/>
      <c r="C8" s="21"/>
      <c r="D8" s="22"/>
      <c r="E8" s="23" t="s">
        <v>30</v>
      </c>
      <c r="F8" s="23" t="s">
        <v>19</v>
      </c>
      <c r="G8" s="24" t="s">
        <v>13</v>
      </c>
      <c r="H8" s="24" t="s">
        <v>14</v>
      </c>
      <c r="I8" s="24" t="s">
        <v>13</v>
      </c>
      <c r="J8" s="24" t="s">
        <v>22</v>
      </c>
      <c r="K8" s="24" t="s">
        <v>35</v>
      </c>
      <c r="L8" s="24" t="s">
        <v>13</v>
      </c>
      <c r="M8" s="24" t="s">
        <v>28</v>
      </c>
      <c r="N8" s="24" t="s">
        <v>13</v>
      </c>
      <c r="O8" s="24" t="s">
        <v>27</v>
      </c>
      <c r="P8" s="24" t="s">
        <v>27</v>
      </c>
      <c r="Q8" s="24" t="s">
        <v>13</v>
      </c>
      <c r="R8" s="24" t="s">
        <v>27</v>
      </c>
      <c r="S8" s="24" t="s">
        <v>41</v>
      </c>
      <c r="T8" s="24" t="s">
        <v>28</v>
      </c>
      <c r="U8" s="24" t="s">
        <v>20</v>
      </c>
      <c r="V8" s="24" t="s">
        <v>43</v>
      </c>
      <c r="W8" s="23" t="s">
        <v>12</v>
      </c>
      <c r="X8" s="23" t="s">
        <v>12</v>
      </c>
      <c r="Y8" s="429"/>
      <c r="Z8" s="430"/>
    </row>
    <row r="9" spans="2:26" s="1" customFormat="1" ht="15.95" customHeight="1" thickBot="1">
      <c r="B9" s="25" t="s">
        <v>4</v>
      </c>
      <c r="C9" s="26" t="s">
        <v>6</v>
      </c>
      <c r="D9" s="27" t="s">
        <v>7</v>
      </c>
      <c r="E9" s="28" t="s">
        <v>18</v>
      </c>
      <c r="F9" s="29" t="s">
        <v>16</v>
      </c>
      <c r="G9" s="29" t="s">
        <v>17</v>
      </c>
      <c r="H9" s="29" t="s">
        <v>3</v>
      </c>
      <c r="I9" s="29" t="s">
        <v>17</v>
      </c>
      <c r="J9" s="29" t="s">
        <v>23</v>
      </c>
      <c r="K9" s="29" t="s">
        <v>24</v>
      </c>
      <c r="L9" s="29" t="s">
        <v>17</v>
      </c>
      <c r="M9" s="29" t="s">
        <v>17</v>
      </c>
      <c r="N9" s="29" t="s">
        <v>17</v>
      </c>
      <c r="O9" s="29" t="s">
        <v>18</v>
      </c>
      <c r="P9" s="29" t="s">
        <v>24</v>
      </c>
      <c r="Q9" s="29" t="s">
        <v>18</v>
      </c>
      <c r="R9" s="29" t="s">
        <v>23</v>
      </c>
      <c r="S9" s="29" t="s">
        <v>23</v>
      </c>
      <c r="T9" s="29" t="s">
        <v>17</v>
      </c>
      <c r="U9" s="29" t="s">
        <v>17</v>
      </c>
      <c r="V9" s="29" t="s">
        <v>16</v>
      </c>
      <c r="W9" s="28" t="s">
        <v>15</v>
      </c>
      <c r="X9" s="29" t="s">
        <v>15</v>
      </c>
      <c r="Y9" s="429"/>
      <c r="Z9" s="430"/>
    </row>
    <row r="10" spans="2:26">
      <c r="B10" s="30">
        <v>1</v>
      </c>
      <c r="C10" s="31" t="s">
        <v>68</v>
      </c>
      <c r="D10" s="31" t="s">
        <v>77</v>
      </c>
      <c r="E10" s="32"/>
      <c r="F10" s="32"/>
      <c r="G10" s="33"/>
      <c r="H10" s="33">
        <v>30</v>
      </c>
      <c r="I10" s="33"/>
      <c r="J10" s="33"/>
      <c r="K10" s="33">
        <v>30</v>
      </c>
      <c r="L10" s="33"/>
      <c r="M10" s="33"/>
      <c r="N10" s="403">
        <v>29</v>
      </c>
      <c r="O10" s="33">
        <v>30</v>
      </c>
      <c r="P10" s="33">
        <v>30</v>
      </c>
      <c r="Q10" s="33">
        <v>30</v>
      </c>
      <c r="R10" s="33"/>
      <c r="S10" s="33"/>
      <c r="T10" s="33">
        <v>30</v>
      </c>
      <c r="U10" s="33"/>
      <c r="V10" s="33">
        <v>30</v>
      </c>
      <c r="W10" s="404">
        <v>27</v>
      </c>
      <c r="X10" s="34">
        <v>30</v>
      </c>
      <c r="Y10" s="31">
        <f>COUNT(E10:X10)</f>
        <v>10</v>
      </c>
      <c r="Z10" s="35">
        <f>IF(Y10&lt;9,SUM(E10:X10),SUM(LARGE(E10:X10,1),LARGE(E10:X10,2),LARGE(E10:X10,3),LARGE(E10:X10,4),LARGE(E10:X10,5),LARGE(E10:X10,6),LARGE(E10:X10,7),LARGE(E10:X10,8),LARGE(E10:X10,9)))</f>
        <v>269</v>
      </c>
    </row>
    <row r="11" spans="2:26">
      <c r="B11" s="30">
        <v>2</v>
      </c>
      <c r="C11" s="31" t="s">
        <v>266</v>
      </c>
      <c r="D11" s="31" t="s">
        <v>267</v>
      </c>
      <c r="E11" s="32">
        <v>29</v>
      </c>
      <c r="F11" s="32"/>
      <c r="G11" s="33"/>
      <c r="H11" s="33">
        <v>28</v>
      </c>
      <c r="I11" s="33"/>
      <c r="J11" s="33"/>
      <c r="K11" s="33"/>
      <c r="L11" s="33">
        <v>29</v>
      </c>
      <c r="M11" s="33"/>
      <c r="N11" s="33">
        <v>28</v>
      </c>
      <c r="O11" s="33"/>
      <c r="P11" s="33"/>
      <c r="Q11" s="33">
        <v>29</v>
      </c>
      <c r="R11" s="33"/>
      <c r="S11" s="33"/>
      <c r="T11" s="33">
        <v>29</v>
      </c>
      <c r="U11" s="33">
        <v>30</v>
      </c>
      <c r="V11" s="404">
        <v>27</v>
      </c>
      <c r="W11" s="33">
        <v>27</v>
      </c>
      <c r="X11" s="34">
        <v>28</v>
      </c>
      <c r="Y11" s="31">
        <f>COUNT(E11:X11)</f>
        <v>10</v>
      </c>
      <c r="Z11" s="35">
        <f>IF(Y11&lt;9,SUM(E11:X11),SUM(LARGE(E11:X11,1),LARGE(E11:X11,2),LARGE(E11:X11,3),LARGE(E11:X11,4),LARGE(E11:X11,5),LARGE(E11:X11,6),LARGE(E11:X11,7),LARGE(E11:X11,8),LARGE(E11:X11,9)))</f>
        <v>257</v>
      </c>
    </row>
    <row r="12" spans="2:26">
      <c r="B12" s="30">
        <v>3</v>
      </c>
      <c r="C12" s="31" t="s">
        <v>76</v>
      </c>
      <c r="D12" s="31" t="s">
        <v>77</v>
      </c>
      <c r="E12" s="32"/>
      <c r="F12" s="32"/>
      <c r="G12" s="33"/>
      <c r="H12" s="33">
        <v>29</v>
      </c>
      <c r="I12" s="33"/>
      <c r="J12" s="33"/>
      <c r="K12" s="33"/>
      <c r="L12" s="33">
        <v>27</v>
      </c>
      <c r="M12" s="33"/>
      <c r="N12" s="404">
        <v>26</v>
      </c>
      <c r="O12" s="33">
        <v>29</v>
      </c>
      <c r="P12" s="33">
        <v>29</v>
      </c>
      <c r="Q12" s="33">
        <v>28</v>
      </c>
      <c r="R12" s="33">
        <v>30</v>
      </c>
      <c r="S12" s="33"/>
      <c r="T12" s="33">
        <v>27</v>
      </c>
      <c r="U12" s="33"/>
      <c r="V12" s="33"/>
      <c r="W12" s="33">
        <v>27</v>
      </c>
      <c r="X12" s="34">
        <v>27</v>
      </c>
      <c r="Y12" s="31">
        <f t="shared" ref="Y12:Y26" si="0">COUNT(E12:X12)</f>
        <v>10</v>
      </c>
      <c r="Z12" s="35">
        <f t="shared" ref="Z12:Z26" si="1">IF(Y12&lt;9,SUM(E12:X12),SUM(LARGE(E12:X12,1),LARGE(E12:X12,2),LARGE(E12:X12,3),LARGE(E12:X12,4),LARGE(E12:X12,5),LARGE(E12:X12,6),LARGE(E12:X12,7),LARGE(E12:X12,8),LARGE(E12:X12,9)))</f>
        <v>253</v>
      </c>
    </row>
    <row r="13" spans="2:26">
      <c r="B13" s="30">
        <v>4</v>
      </c>
      <c r="C13" s="31" t="s">
        <v>352</v>
      </c>
      <c r="D13" s="31" t="s">
        <v>346</v>
      </c>
      <c r="E13" s="32"/>
      <c r="F13" s="32"/>
      <c r="G13" s="33"/>
      <c r="H13" s="33">
        <v>27</v>
      </c>
      <c r="I13" s="33">
        <v>30</v>
      </c>
      <c r="J13" s="33">
        <v>30</v>
      </c>
      <c r="K13" s="33"/>
      <c r="L13" s="33">
        <v>25</v>
      </c>
      <c r="M13" s="33"/>
      <c r="N13" s="33">
        <v>24</v>
      </c>
      <c r="O13" s="33"/>
      <c r="P13" s="33"/>
      <c r="Q13" s="33">
        <v>27</v>
      </c>
      <c r="R13" s="33"/>
      <c r="S13" s="33"/>
      <c r="T13" s="33"/>
      <c r="U13" s="33"/>
      <c r="V13" s="33"/>
      <c r="W13" s="33">
        <v>23</v>
      </c>
      <c r="X13" s="34">
        <v>26</v>
      </c>
      <c r="Y13" s="31">
        <f t="shared" si="0"/>
        <v>8</v>
      </c>
      <c r="Z13" s="35">
        <f t="shared" si="1"/>
        <v>212</v>
      </c>
    </row>
    <row r="14" spans="2:26">
      <c r="B14" s="30">
        <v>5</v>
      </c>
      <c r="C14" s="31" t="s">
        <v>271</v>
      </c>
      <c r="D14" s="31" t="s">
        <v>272</v>
      </c>
      <c r="E14" s="32"/>
      <c r="F14" s="32">
        <v>30</v>
      </c>
      <c r="G14" s="33"/>
      <c r="H14" s="33"/>
      <c r="I14" s="33"/>
      <c r="J14" s="33"/>
      <c r="K14" s="33"/>
      <c r="L14" s="33">
        <v>30</v>
      </c>
      <c r="M14" s="33"/>
      <c r="N14" s="33">
        <v>30</v>
      </c>
      <c r="O14" s="33"/>
      <c r="P14" s="33"/>
      <c r="Q14" s="33"/>
      <c r="R14" s="33"/>
      <c r="S14" s="33"/>
      <c r="T14" s="33"/>
      <c r="U14" s="33"/>
      <c r="V14" s="33">
        <v>28</v>
      </c>
      <c r="W14" s="33">
        <v>29</v>
      </c>
      <c r="X14" s="34">
        <v>29</v>
      </c>
      <c r="Y14" s="31">
        <f t="shared" si="0"/>
        <v>6</v>
      </c>
      <c r="Z14" s="35">
        <f t="shared" si="1"/>
        <v>176</v>
      </c>
    </row>
    <row r="15" spans="2:26">
      <c r="B15" s="30">
        <v>6</v>
      </c>
      <c r="C15" s="31" t="s">
        <v>130</v>
      </c>
      <c r="D15" s="31" t="s">
        <v>109</v>
      </c>
      <c r="E15" s="32"/>
      <c r="F15" s="32">
        <v>29</v>
      </c>
      <c r="G15" s="33"/>
      <c r="H15" s="33">
        <v>25</v>
      </c>
      <c r="I15" s="33"/>
      <c r="J15" s="33"/>
      <c r="K15" s="33"/>
      <c r="L15" s="33">
        <v>26</v>
      </c>
      <c r="M15" s="33"/>
      <c r="N15" s="33">
        <v>27</v>
      </c>
      <c r="O15" s="33"/>
      <c r="P15" s="33"/>
      <c r="Q15" s="33"/>
      <c r="R15" s="33"/>
      <c r="S15" s="33"/>
      <c r="T15" s="33">
        <v>28</v>
      </c>
      <c r="U15" s="33"/>
      <c r="V15" s="33">
        <v>26</v>
      </c>
      <c r="W15" s="33"/>
      <c r="X15" s="34"/>
      <c r="Y15" s="31">
        <f t="shared" si="0"/>
        <v>6</v>
      </c>
      <c r="Z15" s="35">
        <f t="shared" si="1"/>
        <v>161</v>
      </c>
    </row>
    <row r="16" spans="2:26">
      <c r="B16" s="30">
        <v>7</v>
      </c>
      <c r="C16" s="31" t="s">
        <v>143</v>
      </c>
      <c r="D16" s="31" t="s">
        <v>144</v>
      </c>
      <c r="E16" s="32"/>
      <c r="F16" s="32">
        <v>28</v>
      </c>
      <c r="G16" s="33"/>
      <c r="H16" s="33">
        <v>26</v>
      </c>
      <c r="I16" s="33"/>
      <c r="J16" s="33"/>
      <c r="K16" s="33"/>
      <c r="L16" s="33">
        <v>24</v>
      </c>
      <c r="M16" s="33"/>
      <c r="N16" s="33"/>
      <c r="O16" s="33"/>
      <c r="P16" s="33"/>
      <c r="Q16" s="33"/>
      <c r="R16" s="33"/>
      <c r="S16" s="33"/>
      <c r="T16" s="33"/>
      <c r="U16" s="33"/>
      <c r="V16" s="33">
        <v>25</v>
      </c>
      <c r="W16" s="33">
        <v>24</v>
      </c>
      <c r="X16" s="34"/>
      <c r="Y16" s="31">
        <f>COUNT(E16:X16)</f>
        <v>5</v>
      </c>
      <c r="Z16" s="35">
        <f>IF(Y16&lt;9,SUM(E16:X16),SUM(LARGE(E16:X16,1),LARGE(E16:X16,2),LARGE(E16:X16,3),LARGE(E16:X16,4),LARGE(E16:X16,5),LARGE(E16:X16,6),LARGE(E16:X16,7),LARGE(E16:X16,8),LARGE(E16:X16,9)))</f>
        <v>127</v>
      </c>
    </row>
    <row r="17" spans="2:26">
      <c r="B17" s="30">
        <v>8</v>
      </c>
      <c r="C17" s="31" t="s">
        <v>240</v>
      </c>
      <c r="D17" s="31" t="s">
        <v>326</v>
      </c>
      <c r="E17" s="32"/>
      <c r="F17" s="32">
        <v>27</v>
      </c>
      <c r="G17" s="33"/>
      <c r="H17" s="33"/>
      <c r="I17" s="33"/>
      <c r="J17" s="33"/>
      <c r="K17" s="33"/>
      <c r="L17" s="33"/>
      <c r="M17" s="33"/>
      <c r="N17" s="33">
        <v>25</v>
      </c>
      <c r="O17" s="33"/>
      <c r="P17" s="33"/>
      <c r="Q17" s="33"/>
      <c r="R17" s="33"/>
      <c r="S17" s="33"/>
      <c r="T17" s="33"/>
      <c r="U17" s="33"/>
      <c r="V17" s="33"/>
      <c r="W17" s="33"/>
      <c r="X17" s="34">
        <v>24</v>
      </c>
      <c r="Y17" s="31">
        <f t="shared" si="0"/>
        <v>3</v>
      </c>
      <c r="Z17" s="35">
        <f t="shared" si="1"/>
        <v>76</v>
      </c>
    </row>
    <row r="18" spans="2:26">
      <c r="B18" s="30">
        <v>9</v>
      </c>
      <c r="C18" s="31" t="s">
        <v>278</v>
      </c>
      <c r="D18" s="31" t="s">
        <v>351</v>
      </c>
      <c r="E18" s="32">
        <v>30</v>
      </c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29</v>
      </c>
      <c r="W18" s="33"/>
      <c r="X18" s="34"/>
      <c r="Y18" s="31">
        <f>COUNT(E18:X18)</f>
        <v>2</v>
      </c>
      <c r="Z18" s="35">
        <f>IF(Y18&lt;9,SUM(E18:X18),SUM(LARGE(E18:X18,1),LARGE(E18:X18,2),LARGE(E18:X18,3),LARGE(E18:X18,4),LARGE(E18:X18,5),LARGE(E18:X18,6),LARGE(E18:X18,7),LARGE(E18:X18,8),LARGE(E18:X18,9)))</f>
        <v>59</v>
      </c>
    </row>
    <row r="19" spans="2:26">
      <c r="B19" s="30" t="s">
        <v>612</v>
      </c>
      <c r="C19" s="31" t="s">
        <v>102</v>
      </c>
      <c r="D19" s="31" t="s">
        <v>213</v>
      </c>
      <c r="E19" s="32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>
        <v>29</v>
      </c>
      <c r="T19" s="33"/>
      <c r="U19" s="33"/>
      <c r="V19" s="33"/>
      <c r="W19" s="33"/>
      <c r="X19" s="34">
        <v>25</v>
      </c>
      <c r="Y19" s="31">
        <f>COUNT(E19:X19)</f>
        <v>2</v>
      </c>
      <c r="Z19" s="35">
        <f>IF(Y19&lt;9,SUM(E19:X19),SUM(LARGE(E19:X19,1),LARGE(E19:X19,2),LARGE(E19:X19,3),LARGE(E19:X19,4),LARGE(E19:X19,5),LARGE(E19:X19,6),LARGE(E19:X19,7),LARGE(E19:X19,8),LARGE(E19:X19,9)))</f>
        <v>54</v>
      </c>
    </row>
    <row r="20" spans="2:26">
      <c r="B20" s="30" t="s">
        <v>612</v>
      </c>
      <c r="C20" s="31" t="s">
        <v>58</v>
      </c>
      <c r="D20" s="31" t="s">
        <v>159</v>
      </c>
      <c r="E20" s="32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29</v>
      </c>
      <c r="V20" s="33"/>
      <c r="W20" s="33">
        <v>25</v>
      </c>
      <c r="X20" s="34"/>
      <c r="Y20" s="31">
        <f>COUNT(E20:X20)</f>
        <v>2</v>
      </c>
      <c r="Z20" s="35">
        <f>IF(Y20&lt;9,SUM(E20:X20),SUM(LARGE(E20:X20,1),LARGE(E20:X20,2),LARGE(E20:X20,3),LARGE(E20:X20,4),LARGE(E20:X20,5),LARGE(E20:X20,6),LARGE(E20:X20,7),LARGE(E20:X20,8),LARGE(E20:X20,9)))</f>
        <v>54</v>
      </c>
    </row>
    <row r="21" spans="2:26">
      <c r="B21" s="30" t="s">
        <v>612</v>
      </c>
      <c r="C21" s="31" t="s">
        <v>70</v>
      </c>
      <c r="D21" s="31" t="s">
        <v>61</v>
      </c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>
        <v>30</v>
      </c>
      <c r="T21" s="33"/>
      <c r="U21" s="33"/>
      <c r="V21" s="33">
        <v>24</v>
      </c>
      <c r="W21" s="33"/>
      <c r="X21" s="34"/>
      <c r="Y21" s="31">
        <f>COUNT(E21:X21)</f>
        <v>2</v>
      </c>
      <c r="Z21" s="35">
        <f>IF(Y21&lt;9,SUM(E21:X21),SUM(LARGE(E21:X21,1),LARGE(E21:X21,2),LARGE(E21:X21,3),LARGE(E21:X21,4),LARGE(E21:X21,5),LARGE(E21:X21,6),LARGE(E21:X21,7),LARGE(E21:X21,8),LARGE(E21:X21,9)))</f>
        <v>54</v>
      </c>
    </row>
    <row r="22" spans="2:26">
      <c r="B22" s="30">
        <v>13</v>
      </c>
      <c r="C22" s="31" t="s">
        <v>353</v>
      </c>
      <c r="D22" s="31" t="s">
        <v>354</v>
      </c>
      <c r="E22" s="32"/>
      <c r="F22" s="32"/>
      <c r="G22" s="33"/>
      <c r="H22" s="33"/>
      <c r="I22" s="33"/>
      <c r="J22" s="33"/>
      <c r="K22" s="33"/>
      <c r="L22" s="33">
        <v>23</v>
      </c>
      <c r="M22" s="33"/>
      <c r="N22" s="33">
        <v>23</v>
      </c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1">
        <f t="shared" si="0"/>
        <v>2</v>
      </c>
      <c r="Z22" s="35">
        <f t="shared" si="1"/>
        <v>46</v>
      </c>
    </row>
    <row r="23" spans="2:26">
      <c r="B23" s="30">
        <v>14</v>
      </c>
      <c r="C23" s="31" t="s">
        <v>112</v>
      </c>
      <c r="D23" s="31" t="s">
        <v>150</v>
      </c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>
        <v>30</v>
      </c>
      <c r="X23" s="34"/>
      <c r="Y23" s="31">
        <f>COUNT(E23:X23)</f>
        <v>1</v>
      </c>
      <c r="Z23" s="35">
        <f>IF(Y23&lt;9,SUM(E23:X23),SUM(LARGE(E23:X23,1),LARGE(E23:X23,2),LARGE(E23:X23,3),LARGE(E23:X23,4),LARGE(E23:X23,5),LARGE(E23:X23,6),LARGE(E23:X23,7),LARGE(E23:X23,8),LARGE(E23:X23,9)))</f>
        <v>30</v>
      </c>
    </row>
    <row r="24" spans="2:26">
      <c r="B24" s="30" t="s">
        <v>579</v>
      </c>
      <c r="C24" s="31" t="s">
        <v>280</v>
      </c>
      <c r="D24" s="31" t="s">
        <v>279</v>
      </c>
      <c r="E24" s="32">
        <v>28</v>
      </c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1">
        <f t="shared" si="0"/>
        <v>1</v>
      </c>
      <c r="Z24" s="35">
        <f t="shared" si="1"/>
        <v>28</v>
      </c>
    </row>
    <row r="25" spans="2:26">
      <c r="B25" s="30" t="s">
        <v>579</v>
      </c>
      <c r="C25" s="31" t="s">
        <v>52</v>
      </c>
      <c r="D25" s="31" t="s">
        <v>174</v>
      </c>
      <c r="E25" s="32"/>
      <c r="F25" s="32"/>
      <c r="G25" s="33"/>
      <c r="H25" s="33"/>
      <c r="I25" s="33"/>
      <c r="J25" s="33"/>
      <c r="K25" s="33"/>
      <c r="L25" s="33">
        <v>28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1">
        <f t="shared" si="0"/>
        <v>1</v>
      </c>
      <c r="Z25" s="35">
        <f t="shared" si="1"/>
        <v>28</v>
      </c>
    </row>
    <row r="26" spans="2:26" ht="15.75" thickBot="1">
      <c r="B26" s="36">
        <v>17</v>
      </c>
      <c r="C26" s="37" t="s">
        <v>52</v>
      </c>
      <c r="D26" s="37" t="s">
        <v>128</v>
      </c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>
        <v>22</v>
      </c>
      <c r="X26" s="40"/>
      <c r="Y26" s="37">
        <f t="shared" si="0"/>
        <v>1</v>
      </c>
      <c r="Z26" s="41">
        <f t="shared" si="1"/>
        <v>22</v>
      </c>
    </row>
    <row r="27" spans="2:26" ht="15.75" thickTop="1"/>
  </sheetData>
  <mergeCells count="4">
    <mergeCell ref="T2:Y2"/>
    <mergeCell ref="B7:C7"/>
    <mergeCell ref="Y7:Y9"/>
    <mergeCell ref="Z7:Z9"/>
  </mergeCells>
  <conditionalFormatting sqref="Y10:Y18 Y20:Y25">
    <cfRule type="cellIs" dxfId="92" priority="12" stopIfTrue="1" operator="greaterThan">
      <formula>9</formula>
    </cfRule>
  </conditionalFormatting>
  <conditionalFormatting sqref="E10:X18 E20:X25">
    <cfRule type="cellIs" dxfId="91" priority="11" stopIfTrue="1" operator="equal">
      <formula>30</formula>
    </cfRule>
  </conditionalFormatting>
  <conditionalFormatting sqref="Y14">
    <cfRule type="cellIs" dxfId="90" priority="7" stopIfTrue="1" operator="greaterThan">
      <formula>9</formula>
    </cfRule>
  </conditionalFormatting>
  <conditionalFormatting sqref="Y26">
    <cfRule type="cellIs" dxfId="89" priority="6" stopIfTrue="1" operator="greaterThan">
      <formula>9</formula>
    </cfRule>
  </conditionalFormatting>
  <conditionalFormatting sqref="E26:X26">
    <cfRule type="cellIs" dxfId="88" priority="5" stopIfTrue="1" operator="equal">
      <formula>30</formula>
    </cfRule>
  </conditionalFormatting>
  <conditionalFormatting sqref="Y26">
    <cfRule type="cellIs" dxfId="87" priority="4" stopIfTrue="1" operator="greaterThan">
      <formula>9</formula>
    </cfRule>
  </conditionalFormatting>
  <conditionalFormatting sqref="Y19:Y21">
    <cfRule type="cellIs" dxfId="86" priority="3" stopIfTrue="1" operator="greaterThan">
      <formula>9</formula>
    </cfRule>
  </conditionalFormatting>
  <conditionalFormatting sqref="E19:X21">
    <cfRule type="cellIs" dxfId="85" priority="2" stopIfTrue="1" operator="equal">
      <formula>30</formula>
    </cfRule>
  </conditionalFormatting>
  <conditionalFormatting sqref="Y19:Y21">
    <cfRule type="cellIs" dxfId="84" priority="1" stopIfTrue="1" operator="greaterThan">
      <formula>9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J34"/>
  <sheetViews>
    <sheetView showGridLines="0" workbookViewId="0"/>
  </sheetViews>
  <sheetFormatPr defaultRowHeight="15"/>
  <cols>
    <col min="1" max="1" width="8.85546875" style="232" customWidth="1"/>
    <col min="2" max="2" width="10.42578125" bestFit="1" customWidth="1"/>
    <col min="3" max="3" width="12" bestFit="1" customWidth="1"/>
    <col min="7" max="7" width="17.28515625" bestFit="1" customWidth="1"/>
    <col min="8" max="8" width="12.140625" bestFit="1" customWidth="1"/>
    <col min="9" max="10" width="9.140625" bestFit="1" customWidth="1"/>
  </cols>
  <sheetData>
    <row r="1" spans="1:10" s="260" customFormat="1" ht="18">
      <c r="A1" s="259" t="s">
        <v>520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 t="s">
        <v>521</v>
      </c>
      <c r="J2" s="329" t="s">
        <v>3</v>
      </c>
    </row>
    <row r="3" spans="1:10" s="260" customFormat="1" ht="18">
      <c r="A3" s="259"/>
      <c r="D3" s="318"/>
      <c r="E3" s="350"/>
      <c r="F3" s="350"/>
      <c r="G3" s="329" t="s">
        <v>470</v>
      </c>
      <c r="H3" s="301"/>
      <c r="I3" s="301"/>
      <c r="J3" s="329" t="s">
        <v>513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>
      <c r="A7" s="289">
        <v>1</v>
      </c>
      <c r="B7" s="290" t="s">
        <v>399</v>
      </c>
      <c r="C7" s="290" t="s">
        <v>77</v>
      </c>
      <c r="D7" s="291">
        <v>2.462962962962963E-2</v>
      </c>
      <c r="E7" s="352">
        <v>1</v>
      </c>
      <c r="F7" s="352">
        <v>30</v>
      </c>
      <c r="G7" s="307">
        <v>2.4131944444444445E-2</v>
      </c>
      <c r="H7" s="236">
        <f t="shared" ref="H7:H28" si="0">+D7/G7</f>
        <v>1.0206235011990408</v>
      </c>
      <c r="I7">
        <v>86</v>
      </c>
      <c r="J7" s="307">
        <v>2.4131944444444445E-2</v>
      </c>
    </row>
    <row r="8" spans="1:10">
      <c r="A8" s="289">
        <v>2</v>
      </c>
      <c r="B8" s="290" t="s">
        <v>76</v>
      </c>
      <c r="C8" s="290" t="s">
        <v>77</v>
      </c>
      <c r="D8" s="291">
        <v>2.5034722222222222E-2</v>
      </c>
      <c r="E8" s="352">
        <v>2</v>
      </c>
      <c r="F8" s="352">
        <v>29</v>
      </c>
      <c r="G8" s="307">
        <v>2.5925925925925925E-2</v>
      </c>
      <c r="H8" s="236">
        <f t="shared" si="0"/>
        <v>0.96562500000000007</v>
      </c>
      <c r="I8">
        <v>95</v>
      </c>
      <c r="J8" s="327">
        <v>2.523148148148148E-2</v>
      </c>
    </row>
    <row r="9" spans="1:10">
      <c r="A9" s="342">
        <v>3</v>
      </c>
      <c r="B9" s="270" t="s">
        <v>263</v>
      </c>
      <c r="C9" s="270" t="s">
        <v>264</v>
      </c>
      <c r="D9" s="271">
        <v>2.7060185185185187E-2</v>
      </c>
      <c r="E9" s="354">
        <v>1</v>
      </c>
      <c r="F9" s="354">
        <v>30</v>
      </c>
      <c r="G9" s="307">
        <v>2.8680555555555553E-2</v>
      </c>
      <c r="H9" s="236">
        <f t="shared" si="0"/>
        <v>0.94350282485875725</v>
      </c>
      <c r="I9">
        <v>97</v>
      </c>
      <c r="J9" s="327">
        <v>2.7812499999999997E-2</v>
      </c>
    </row>
    <row r="10" spans="1:10">
      <c r="A10" s="342">
        <v>4</v>
      </c>
      <c r="B10" s="270" t="s">
        <v>115</v>
      </c>
      <c r="C10" s="270" t="s">
        <v>337</v>
      </c>
      <c r="D10" s="271">
        <v>2.7581018518518519E-2</v>
      </c>
      <c r="E10" s="354">
        <v>2</v>
      </c>
      <c r="F10" s="354">
        <v>29</v>
      </c>
      <c r="G10" s="307">
        <v>2.8784722222222225E-2</v>
      </c>
      <c r="H10" s="236">
        <f t="shared" si="0"/>
        <v>0.95818254925613178</v>
      </c>
      <c r="I10">
        <v>96</v>
      </c>
      <c r="J10" s="327">
        <v>2.8009259259259262E-2</v>
      </c>
    </row>
    <row r="11" spans="1:10">
      <c r="A11" s="263">
        <v>5</v>
      </c>
      <c r="B11" s="264" t="s">
        <v>82</v>
      </c>
      <c r="C11" s="264" t="s">
        <v>83</v>
      </c>
      <c r="D11" s="265">
        <v>2.8333333333333332E-2</v>
      </c>
      <c r="E11" s="353">
        <v>1</v>
      </c>
      <c r="F11" s="353">
        <v>30</v>
      </c>
      <c r="G11" s="307">
        <v>2.8414351851851847E-2</v>
      </c>
      <c r="H11" s="236">
        <f t="shared" si="0"/>
        <v>0.99714867617107961</v>
      </c>
      <c r="I11">
        <v>90</v>
      </c>
      <c r="J11" s="327">
        <v>2.8159722222222218E-2</v>
      </c>
    </row>
    <row r="12" spans="1:10">
      <c r="A12" s="342">
        <v>6</v>
      </c>
      <c r="B12" s="270" t="s">
        <v>361</v>
      </c>
      <c r="C12" s="270" t="s">
        <v>362</v>
      </c>
      <c r="D12" s="271">
        <v>2.8506944444444442E-2</v>
      </c>
      <c r="E12" s="354">
        <v>3</v>
      </c>
      <c r="F12" s="354">
        <v>28</v>
      </c>
      <c r="G12" s="307">
        <v>3.1759259259259258E-2</v>
      </c>
      <c r="H12" s="236">
        <f t="shared" si="0"/>
        <v>0.89759475218658891</v>
      </c>
      <c r="I12">
        <v>100</v>
      </c>
      <c r="J12" s="327">
        <v>3.0717592592592591E-2</v>
      </c>
    </row>
    <row r="13" spans="1:10">
      <c r="A13" s="343">
        <v>7</v>
      </c>
      <c r="B13" s="274" t="s">
        <v>401</v>
      </c>
      <c r="C13" s="274" t="s">
        <v>402</v>
      </c>
      <c r="D13" s="275">
        <v>2.8622685185185185E-2</v>
      </c>
      <c r="E13" s="355">
        <v>1</v>
      </c>
      <c r="F13" s="355">
        <v>30</v>
      </c>
      <c r="G13" s="307">
        <v>3.1875000000000001E-2</v>
      </c>
      <c r="H13" s="236">
        <f t="shared" si="0"/>
        <v>0.89796659404502543</v>
      </c>
      <c r="I13">
        <v>99</v>
      </c>
      <c r="J13" s="327">
        <v>3.0925925925925926E-2</v>
      </c>
    </row>
    <row r="14" spans="1:10">
      <c r="A14" s="342">
        <v>8</v>
      </c>
      <c r="B14" s="270" t="s">
        <v>78</v>
      </c>
      <c r="C14" s="270" t="s">
        <v>79</v>
      </c>
      <c r="D14" s="271">
        <v>3.006944444444444E-2</v>
      </c>
      <c r="E14" s="354">
        <v>4</v>
      </c>
      <c r="F14" s="354">
        <v>27</v>
      </c>
      <c r="G14" s="307">
        <v>2.9351851851851851E-2</v>
      </c>
      <c r="H14" s="236">
        <f t="shared" si="0"/>
        <v>1.0244479495268137</v>
      </c>
      <c r="I14">
        <v>84</v>
      </c>
      <c r="J14" s="327">
        <v>2.9525462962962962E-2</v>
      </c>
    </row>
    <row r="15" spans="1:10">
      <c r="A15" s="342">
        <v>9</v>
      </c>
      <c r="B15" s="270" t="s">
        <v>259</v>
      </c>
      <c r="C15" s="270" t="s">
        <v>260</v>
      </c>
      <c r="D15" s="271">
        <v>3.0590277777777775E-2</v>
      </c>
      <c r="E15" s="354">
        <v>5</v>
      </c>
      <c r="F15" s="354">
        <v>26</v>
      </c>
      <c r="G15" s="307">
        <v>3.1354166666666662E-2</v>
      </c>
      <c r="H15" s="236">
        <f t="shared" si="0"/>
        <v>0.97563676633444085</v>
      </c>
      <c r="I15">
        <v>94</v>
      </c>
      <c r="J15" s="327">
        <v>3.0752314814814809E-2</v>
      </c>
    </row>
    <row r="16" spans="1:10">
      <c r="A16" s="342">
        <v>10</v>
      </c>
      <c r="B16" s="270" t="s">
        <v>105</v>
      </c>
      <c r="C16" s="270" t="s">
        <v>254</v>
      </c>
      <c r="D16" s="271">
        <v>3.1458333333333331E-2</v>
      </c>
      <c r="E16" s="354">
        <v>6</v>
      </c>
      <c r="F16" s="354">
        <v>25</v>
      </c>
      <c r="G16" s="307">
        <v>3.1064814814814812E-2</v>
      </c>
      <c r="H16" s="236">
        <f t="shared" si="0"/>
        <v>1.0126676602086437</v>
      </c>
      <c r="I16">
        <v>87</v>
      </c>
      <c r="J16" s="307">
        <v>3.1064814814814812E-2</v>
      </c>
    </row>
    <row r="17" spans="1:10">
      <c r="A17" s="343">
        <v>11</v>
      </c>
      <c r="B17" s="274" t="s">
        <v>259</v>
      </c>
      <c r="C17" s="274" t="s">
        <v>88</v>
      </c>
      <c r="D17" s="275">
        <v>3.1631944444444442E-2</v>
      </c>
      <c r="E17" s="355">
        <v>2</v>
      </c>
      <c r="F17" s="355">
        <v>29</v>
      </c>
      <c r="G17" s="307">
        <v>3.0532407407407411E-2</v>
      </c>
      <c r="H17" s="236">
        <f t="shared" si="0"/>
        <v>1.0360121304018193</v>
      </c>
      <c r="I17">
        <v>82</v>
      </c>
      <c r="J17" s="327">
        <v>3.0879629629629632E-2</v>
      </c>
    </row>
    <row r="18" spans="1:10">
      <c r="A18" s="343">
        <v>12</v>
      </c>
      <c r="B18" s="274" t="s">
        <v>117</v>
      </c>
      <c r="C18" s="274" t="s">
        <v>256</v>
      </c>
      <c r="D18" s="275">
        <v>3.1805555555555552E-2</v>
      </c>
      <c r="E18" s="355">
        <v>3</v>
      </c>
      <c r="F18" s="355">
        <v>28</v>
      </c>
      <c r="G18" s="307">
        <v>3.108796296296296E-2</v>
      </c>
      <c r="H18" s="236">
        <f t="shared" si="0"/>
        <v>1.0230826507818318</v>
      </c>
      <c r="I18">
        <v>85</v>
      </c>
      <c r="J18" s="327">
        <v>3.1168981481481478E-2</v>
      </c>
    </row>
    <row r="19" spans="1:10">
      <c r="A19" s="343">
        <v>13</v>
      </c>
      <c r="B19" s="274" t="s">
        <v>110</v>
      </c>
      <c r="C19" s="274" t="s">
        <v>111</v>
      </c>
      <c r="D19" s="275">
        <v>3.2916666666666664E-2</v>
      </c>
      <c r="E19" s="355">
        <v>4</v>
      </c>
      <c r="F19" s="355">
        <v>27</v>
      </c>
      <c r="G19" s="307">
        <v>3.3333333333333333E-2</v>
      </c>
      <c r="H19" s="236">
        <f t="shared" si="0"/>
        <v>0.98749999999999993</v>
      </c>
      <c r="I19">
        <v>91</v>
      </c>
      <c r="J19" s="327">
        <v>3.2986111111111112E-2</v>
      </c>
    </row>
    <row r="20" spans="1:10">
      <c r="A20" s="344">
        <v>14</v>
      </c>
      <c r="B20" s="278" t="s">
        <v>137</v>
      </c>
      <c r="C20" s="278" t="s">
        <v>195</v>
      </c>
      <c r="D20" s="279">
        <v>2.9953703703703705E-2</v>
      </c>
      <c r="E20" s="356">
        <v>1</v>
      </c>
      <c r="F20" s="356">
        <v>30</v>
      </c>
      <c r="G20" s="307">
        <v>3.2245370370370369E-2</v>
      </c>
      <c r="H20" s="236">
        <f t="shared" si="0"/>
        <v>0.92893036611629587</v>
      </c>
      <c r="I20">
        <v>98</v>
      </c>
      <c r="J20" s="307">
        <v>3.2245370370370369E-2</v>
      </c>
    </row>
    <row r="21" spans="1:10">
      <c r="A21" s="344">
        <v>14</v>
      </c>
      <c r="B21" s="278" t="s">
        <v>84</v>
      </c>
      <c r="C21" s="278" t="s">
        <v>368</v>
      </c>
      <c r="D21" s="279">
        <v>3.4236111111111113E-2</v>
      </c>
      <c r="E21" s="356">
        <v>1</v>
      </c>
      <c r="F21" s="356">
        <v>30</v>
      </c>
      <c r="G21" s="307">
        <v>3.4895833333333334E-2</v>
      </c>
      <c r="H21" s="236">
        <f t="shared" si="0"/>
        <v>0.98109452736318414</v>
      </c>
      <c r="I21">
        <v>93</v>
      </c>
      <c r="J21" s="327">
        <v>3.4375000000000003E-2</v>
      </c>
    </row>
    <row r="22" spans="1:10">
      <c r="A22" s="344">
        <v>15</v>
      </c>
      <c r="B22" s="278" t="s">
        <v>120</v>
      </c>
      <c r="C22" s="278" t="s">
        <v>226</v>
      </c>
      <c r="D22" s="279">
        <v>3.4756944444444444E-2</v>
      </c>
      <c r="E22" s="356">
        <v>2</v>
      </c>
      <c r="F22" s="356">
        <v>29</v>
      </c>
      <c r="G22" s="307">
        <v>3.5416666666666666E-2</v>
      </c>
      <c r="H22" s="236">
        <f t="shared" si="0"/>
        <v>0.98137254901960791</v>
      </c>
      <c r="I22">
        <v>92</v>
      </c>
      <c r="J22" s="327">
        <v>3.4988425925925923E-2</v>
      </c>
    </row>
    <row r="23" spans="1:10">
      <c r="A23" s="345">
        <v>16</v>
      </c>
      <c r="B23" s="282" t="s">
        <v>246</v>
      </c>
      <c r="C23" s="282" t="s">
        <v>296</v>
      </c>
      <c r="D23" s="283">
        <v>3.5381944444444445E-2</v>
      </c>
      <c r="E23" s="357">
        <v>1</v>
      </c>
      <c r="F23" s="357">
        <v>30</v>
      </c>
      <c r="G23" s="307">
        <v>3.3877314814814811E-2</v>
      </c>
      <c r="H23" s="236">
        <f t="shared" si="0"/>
        <v>1.0444140758455758</v>
      </c>
      <c r="I23">
        <v>80</v>
      </c>
      <c r="J23" s="327">
        <v>3.4398148148148143E-2</v>
      </c>
    </row>
    <row r="24" spans="1:10">
      <c r="A24" s="344">
        <v>17</v>
      </c>
      <c r="B24" s="278" t="s">
        <v>102</v>
      </c>
      <c r="C24" s="278" t="s">
        <v>254</v>
      </c>
      <c r="D24" s="279">
        <v>3.6550925925925924E-2</v>
      </c>
      <c r="E24" s="356">
        <v>3</v>
      </c>
      <c r="F24" s="356">
        <v>28</v>
      </c>
      <c r="G24" s="307">
        <v>3.6145833333333328E-2</v>
      </c>
      <c r="H24" s="236">
        <f t="shared" si="0"/>
        <v>1.0112071725904579</v>
      </c>
      <c r="I24">
        <v>89</v>
      </c>
      <c r="J24" s="327">
        <v>3.5972222222222218E-2</v>
      </c>
    </row>
    <row r="25" spans="1:10">
      <c r="A25" s="345">
        <v>18</v>
      </c>
      <c r="B25" s="282" t="s">
        <v>175</v>
      </c>
      <c r="C25" s="282" t="s">
        <v>176</v>
      </c>
      <c r="D25" s="283">
        <v>4.0208333333333332E-2</v>
      </c>
      <c r="E25" s="357">
        <v>2</v>
      </c>
      <c r="F25" s="357">
        <v>29</v>
      </c>
      <c r="G25" s="307">
        <v>3.9710648148148148E-2</v>
      </c>
      <c r="H25" s="236">
        <f t="shared" si="0"/>
        <v>1.0125327892742639</v>
      </c>
      <c r="I25">
        <v>88</v>
      </c>
      <c r="J25" s="327">
        <v>3.9629629629629626E-2</v>
      </c>
    </row>
    <row r="26" spans="1:10">
      <c r="A26" s="345">
        <v>19</v>
      </c>
      <c r="B26" s="282" t="s">
        <v>91</v>
      </c>
      <c r="C26" s="282" t="s">
        <v>92</v>
      </c>
      <c r="D26" s="283">
        <v>4.0208333333333332E-2</v>
      </c>
      <c r="E26" s="357">
        <v>3</v>
      </c>
      <c r="F26" s="357">
        <v>28</v>
      </c>
      <c r="G26" s="307">
        <v>3.7488425925925925E-2</v>
      </c>
      <c r="H26" s="236">
        <f t="shared" si="0"/>
        <v>1.0725532571781413</v>
      </c>
      <c r="I26">
        <v>78</v>
      </c>
      <c r="J26" s="327">
        <v>3.8182870370370367E-2</v>
      </c>
    </row>
    <row r="27" spans="1:10">
      <c r="A27" s="345">
        <v>20</v>
      </c>
      <c r="B27" s="282" t="s">
        <v>182</v>
      </c>
      <c r="C27" s="282" t="s">
        <v>183</v>
      </c>
      <c r="D27" s="283">
        <v>4.2187499999999996E-2</v>
      </c>
      <c r="E27" s="357">
        <v>4</v>
      </c>
      <c r="F27" s="357">
        <v>27</v>
      </c>
      <c r="G27" s="307">
        <v>3.888888888888889E-2</v>
      </c>
      <c r="H27" s="236">
        <f t="shared" si="0"/>
        <v>1.0848214285714284</v>
      </c>
      <c r="I27">
        <v>77</v>
      </c>
      <c r="J27" s="327">
        <v>3.9664351851851853E-2</v>
      </c>
    </row>
    <row r="28" spans="1:10">
      <c r="A28" s="345">
        <v>21</v>
      </c>
      <c r="B28" s="282" t="s">
        <v>141</v>
      </c>
      <c r="C28" s="282" t="s">
        <v>142</v>
      </c>
      <c r="D28" s="283">
        <v>4.2245370370370371E-2</v>
      </c>
      <c r="E28" s="357">
        <v>5</v>
      </c>
      <c r="F28" s="357">
        <v>26</v>
      </c>
      <c r="G28" s="307">
        <v>3.784722222222222E-2</v>
      </c>
      <c r="H28" s="236">
        <f t="shared" si="0"/>
        <v>1.1162079510703364</v>
      </c>
      <c r="I28">
        <v>76</v>
      </c>
      <c r="J28" s="327">
        <v>3.8715277777777772E-2</v>
      </c>
    </row>
    <row r="29" spans="1:10" s="1" customFormat="1">
      <c r="A29" s="365">
        <v>22</v>
      </c>
      <c r="B29" s="1" t="s">
        <v>175</v>
      </c>
      <c r="C29" s="1" t="s">
        <v>519</v>
      </c>
      <c r="D29" s="307">
        <v>4.2245370370370371E-2</v>
      </c>
      <c r="E29" s="366"/>
      <c r="F29" s="366"/>
      <c r="G29" s="307"/>
      <c r="H29" s="236"/>
      <c r="J29" s="367"/>
    </row>
    <row r="30" spans="1:10">
      <c r="A30" s="345">
        <v>23</v>
      </c>
      <c r="B30" s="282" t="s">
        <v>164</v>
      </c>
      <c r="C30" s="282" t="s">
        <v>165</v>
      </c>
      <c r="D30" s="283">
        <v>4.2326388888888893E-2</v>
      </c>
      <c r="E30" s="357">
        <v>6</v>
      </c>
      <c r="F30" s="357">
        <v>25</v>
      </c>
      <c r="G30" s="307">
        <v>4.0625000000000001E-2</v>
      </c>
      <c r="H30" s="236">
        <f>+D30/G30</f>
        <v>1.041880341880342</v>
      </c>
      <c r="I30">
        <v>81</v>
      </c>
      <c r="J30" s="327">
        <v>4.1053240740740744E-2</v>
      </c>
    </row>
    <row r="31" spans="1:10">
      <c r="A31" s="346">
        <v>24</v>
      </c>
      <c r="B31" s="286" t="s">
        <v>341</v>
      </c>
      <c r="C31" s="286" t="s">
        <v>342</v>
      </c>
      <c r="D31" s="287">
        <v>4.4351851851851858E-2</v>
      </c>
      <c r="E31" s="358">
        <v>1</v>
      </c>
      <c r="F31" s="358">
        <v>30</v>
      </c>
      <c r="G31" s="307">
        <v>4.2881944444444438E-2</v>
      </c>
      <c r="H31" s="236">
        <f>+D31/G31</f>
        <v>1.0342780026990557</v>
      </c>
      <c r="I31">
        <v>83</v>
      </c>
      <c r="J31" s="327">
        <v>4.313657407407407E-2</v>
      </c>
    </row>
    <row r="32" spans="1:10">
      <c r="A32" s="345">
        <v>25</v>
      </c>
      <c r="B32" s="282" t="s">
        <v>295</v>
      </c>
      <c r="C32" s="282" t="s">
        <v>171</v>
      </c>
      <c r="D32" s="283">
        <v>4.4409722222222225E-2</v>
      </c>
      <c r="E32" s="357">
        <v>7</v>
      </c>
      <c r="F32" s="357">
        <v>24</v>
      </c>
      <c r="G32" s="307">
        <v>3.9502314814814816E-2</v>
      </c>
      <c r="H32" s="236">
        <f>+D32/G32</f>
        <v>1.1242308819220628</v>
      </c>
      <c r="I32">
        <v>75</v>
      </c>
      <c r="J32" s="327">
        <v>4.0451388888888891E-2</v>
      </c>
    </row>
    <row r="33" spans="1:10">
      <c r="A33" s="345">
        <v>26</v>
      </c>
      <c r="B33" s="282" t="s">
        <v>132</v>
      </c>
      <c r="C33" s="282" t="s">
        <v>133</v>
      </c>
      <c r="D33" s="283">
        <v>4.494212962962963E-2</v>
      </c>
      <c r="E33" s="357">
        <v>8</v>
      </c>
      <c r="F33" s="357">
        <v>23</v>
      </c>
      <c r="G33" s="307">
        <v>4.1979166666666672E-2</v>
      </c>
      <c r="H33" s="236">
        <f>+D33/G33</f>
        <v>1.0705817480011028</v>
      </c>
      <c r="I33">
        <v>79</v>
      </c>
      <c r="J33" s="327">
        <v>4.2581018518518525E-2</v>
      </c>
    </row>
    <row r="34" spans="1:10">
      <c r="A34" s="346">
        <v>27</v>
      </c>
      <c r="B34" s="286" t="s">
        <v>200</v>
      </c>
      <c r="C34" s="286" t="s">
        <v>382</v>
      </c>
      <c r="D34" s="287">
        <v>5.7037037037037032E-2</v>
      </c>
      <c r="E34" s="358">
        <v>2</v>
      </c>
      <c r="F34" s="358">
        <v>29</v>
      </c>
      <c r="G34" s="307">
        <v>4.4861111111111109E-2</v>
      </c>
      <c r="H34" s="236">
        <f>+D34/G34</f>
        <v>1.2714138286893704</v>
      </c>
      <c r="I34">
        <v>74</v>
      </c>
      <c r="J34" s="327">
        <v>4.5902777777777778E-2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J43"/>
  <sheetViews>
    <sheetView showGridLines="0" workbookViewId="0"/>
  </sheetViews>
  <sheetFormatPr defaultRowHeight="15"/>
  <cols>
    <col min="1" max="1" width="9.140625" style="232" customWidth="1"/>
    <col min="2" max="2" width="9.7109375" bestFit="1" customWidth="1"/>
    <col min="3" max="3" width="12.42578125" bestFit="1" customWidth="1"/>
    <col min="4" max="4" width="9.140625" style="248" customWidth="1"/>
    <col min="8" max="8" width="12.140625" bestFit="1" customWidth="1"/>
    <col min="9" max="9" width="9.140625" bestFit="1" customWidth="1"/>
  </cols>
  <sheetData>
    <row r="1" spans="1:10" s="260" customFormat="1" ht="18">
      <c r="A1" s="259" t="s">
        <v>532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 t="s">
        <v>527</v>
      </c>
      <c r="J2" s="329" t="s">
        <v>534</v>
      </c>
    </row>
    <row r="3" spans="1:10" s="260" customFormat="1" ht="18">
      <c r="A3" s="259"/>
      <c r="D3" s="318"/>
      <c r="E3" s="350"/>
      <c r="F3" s="350"/>
      <c r="G3" s="329" t="s">
        <v>533</v>
      </c>
      <c r="H3" s="301"/>
      <c r="I3" s="301"/>
      <c r="J3" s="329" t="s">
        <v>418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>
      <c r="A7" s="289">
        <v>1</v>
      </c>
      <c r="B7" s="290" t="s">
        <v>399</v>
      </c>
      <c r="C7" s="290" t="s">
        <v>77</v>
      </c>
      <c r="D7" s="291">
        <v>2.5879629629629627E-2</v>
      </c>
      <c r="E7" s="352">
        <v>1</v>
      </c>
      <c r="F7" s="352">
        <v>30</v>
      </c>
      <c r="G7" s="248">
        <v>2.4444444444444446E-2</v>
      </c>
      <c r="H7" s="236">
        <f t="shared" ref="H7:H35" si="0">+D7/G7</f>
        <v>1.0587121212121211</v>
      </c>
      <c r="I7">
        <v>82</v>
      </c>
      <c r="J7" s="327">
        <v>2.4502314814814817E-2</v>
      </c>
    </row>
    <row r="8" spans="1:10">
      <c r="A8" s="289">
        <v>2</v>
      </c>
      <c r="B8" s="290" t="s">
        <v>266</v>
      </c>
      <c r="C8" s="290" t="s">
        <v>267</v>
      </c>
      <c r="D8" s="291">
        <v>2.6365740740740742E-2</v>
      </c>
      <c r="E8" s="352">
        <v>2</v>
      </c>
      <c r="F8" s="352">
        <v>29</v>
      </c>
      <c r="G8" s="248">
        <v>2.5740740740740745E-2</v>
      </c>
      <c r="H8" s="236">
        <f t="shared" si="0"/>
        <v>1.0242805755395683</v>
      </c>
      <c r="I8">
        <v>92</v>
      </c>
      <c r="J8" s="327">
        <v>2.5185185185185189E-2</v>
      </c>
    </row>
    <row r="9" spans="1:10">
      <c r="A9" s="289">
        <v>3</v>
      </c>
      <c r="B9" s="290" t="s">
        <v>76</v>
      </c>
      <c r="C9" s="290" t="s">
        <v>77</v>
      </c>
      <c r="D9" s="291">
        <v>2.7581018518518519E-2</v>
      </c>
      <c r="E9" s="352">
        <v>3</v>
      </c>
      <c r="F9" s="352">
        <v>28</v>
      </c>
      <c r="G9" s="248">
        <v>2.5960648148148149E-2</v>
      </c>
      <c r="H9" s="236">
        <f t="shared" si="0"/>
        <v>1.0624164065983057</v>
      </c>
      <c r="I9">
        <v>80</v>
      </c>
      <c r="J9" s="327">
        <v>2.6145833333333333E-2</v>
      </c>
    </row>
    <row r="10" spans="1:10">
      <c r="A10" s="289">
        <v>4</v>
      </c>
      <c r="B10" s="290" t="s">
        <v>408</v>
      </c>
      <c r="C10" s="290" t="s">
        <v>346</v>
      </c>
      <c r="D10" s="291">
        <v>2.837962962962963E-2</v>
      </c>
      <c r="E10" s="352">
        <v>4</v>
      </c>
      <c r="F10" s="352">
        <v>27</v>
      </c>
      <c r="G10" s="248">
        <v>2.6354166666666668E-2</v>
      </c>
      <c r="H10" s="236">
        <f t="shared" si="0"/>
        <v>1.0768555116381202</v>
      </c>
      <c r="I10">
        <v>75</v>
      </c>
      <c r="J10" s="327">
        <v>2.6840277777777779E-2</v>
      </c>
    </row>
    <row r="11" spans="1:10">
      <c r="A11" s="263">
        <v>5</v>
      </c>
      <c r="B11" s="264" t="s">
        <v>315</v>
      </c>
      <c r="C11" s="264" t="s">
        <v>316</v>
      </c>
      <c r="D11" s="265">
        <v>2.8877314814814817E-2</v>
      </c>
      <c r="E11" s="353">
        <v>1</v>
      </c>
      <c r="F11" s="353">
        <v>30</v>
      </c>
      <c r="G11" s="248">
        <v>2.6064814814814815E-2</v>
      </c>
      <c r="H11" s="236">
        <f t="shared" si="0"/>
        <v>1.107904085257549</v>
      </c>
      <c r="I11">
        <v>68</v>
      </c>
      <c r="J11" s="327">
        <v>2.6990740740740742E-2</v>
      </c>
    </row>
    <row r="12" spans="1:10">
      <c r="A12" s="263">
        <v>6</v>
      </c>
      <c r="B12" s="264" t="s">
        <v>84</v>
      </c>
      <c r="C12" s="264" t="s">
        <v>149</v>
      </c>
      <c r="D12" s="265">
        <v>2.8935185185185185E-2</v>
      </c>
      <c r="E12" s="353">
        <v>2</v>
      </c>
      <c r="F12" s="353">
        <v>29</v>
      </c>
      <c r="G12" s="248">
        <v>2.7337962962962963E-2</v>
      </c>
      <c r="H12" s="236">
        <f t="shared" si="0"/>
        <v>1.0584250635055039</v>
      </c>
      <c r="I12">
        <v>83</v>
      </c>
      <c r="J12" s="327">
        <v>2.7337962962962963E-2</v>
      </c>
    </row>
    <row r="13" spans="1:10">
      <c r="A13" s="269">
        <v>7</v>
      </c>
      <c r="B13" s="270" t="s">
        <v>263</v>
      </c>
      <c r="C13" s="270" t="s">
        <v>264</v>
      </c>
      <c r="D13" s="271">
        <v>2.9710648148148149E-2</v>
      </c>
      <c r="E13" s="272">
        <v>1</v>
      </c>
      <c r="F13" s="272">
        <v>30</v>
      </c>
      <c r="G13" s="248">
        <v>2.8437500000000001E-2</v>
      </c>
      <c r="H13" s="236">
        <f t="shared" si="0"/>
        <v>1.0447700447700448</v>
      </c>
      <c r="I13">
        <v>86</v>
      </c>
      <c r="J13" s="327">
        <v>2.8252314814814817E-2</v>
      </c>
    </row>
    <row r="14" spans="1:10">
      <c r="A14" s="269">
        <v>8</v>
      </c>
      <c r="B14" s="270" t="s">
        <v>115</v>
      </c>
      <c r="C14" s="270" t="s">
        <v>337</v>
      </c>
      <c r="D14" s="271">
        <v>3.0115740740740738E-2</v>
      </c>
      <c r="E14" s="272">
        <v>2</v>
      </c>
      <c r="F14" s="272">
        <v>29</v>
      </c>
      <c r="G14" s="248">
        <v>2.8009259259259262E-2</v>
      </c>
      <c r="H14" s="236">
        <f t="shared" si="0"/>
        <v>1.0752066115702477</v>
      </c>
      <c r="I14">
        <v>76</v>
      </c>
      <c r="J14" s="327">
        <v>2.8437500000000001E-2</v>
      </c>
    </row>
    <row r="15" spans="1:10">
      <c r="A15" s="343">
        <v>9</v>
      </c>
      <c r="B15" s="274" t="s">
        <v>60</v>
      </c>
      <c r="C15" s="274" t="s">
        <v>365</v>
      </c>
      <c r="D15" s="275">
        <v>3.0983796296296297E-2</v>
      </c>
      <c r="E15" s="355">
        <v>1</v>
      </c>
      <c r="F15" s="355">
        <v>30</v>
      </c>
      <c r="G15" s="248">
        <v>2.989583333333333E-2</v>
      </c>
      <c r="H15" s="236">
        <f t="shared" si="0"/>
        <v>1.0363917924893535</v>
      </c>
      <c r="I15">
        <v>90</v>
      </c>
      <c r="J15" s="327">
        <v>2.946759259259259E-2</v>
      </c>
    </row>
    <row r="16" spans="1:10">
      <c r="A16" s="269">
        <v>10</v>
      </c>
      <c r="B16" s="270" t="s">
        <v>361</v>
      </c>
      <c r="C16" s="270" t="s">
        <v>362</v>
      </c>
      <c r="D16" s="271">
        <v>3.1296296296296301E-2</v>
      </c>
      <c r="E16" s="272">
        <v>3</v>
      </c>
      <c r="F16" s="272">
        <v>28</v>
      </c>
      <c r="G16" s="248">
        <v>3.0821759259259257E-2</v>
      </c>
      <c r="H16" s="236">
        <f t="shared" si="0"/>
        <v>1.0153961697333835</v>
      </c>
      <c r="I16">
        <v>96</v>
      </c>
      <c r="J16" s="327">
        <v>3.0023148148148146E-2</v>
      </c>
    </row>
    <row r="17" spans="1:10">
      <c r="A17" s="269">
        <v>11</v>
      </c>
      <c r="B17" s="270" t="s">
        <v>126</v>
      </c>
      <c r="C17" s="270" t="s">
        <v>127</v>
      </c>
      <c r="D17" s="271">
        <v>3.1608796296296295E-2</v>
      </c>
      <c r="E17" s="272">
        <v>4</v>
      </c>
      <c r="F17" s="272">
        <v>27</v>
      </c>
      <c r="G17" s="248">
        <v>2.988425925925926E-2</v>
      </c>
      <c r="H17" s="236">
        <f t="shared" si="0"/>
        <v>1.0577072037180479</v>
      </c>
      <c r="I17">
        <v>84</v>
      </c>
      <c r="J17" s="327">
        <v>2.9826388888888888E-2</v>
      </c>
    </row>
    <row r="18" spans="1:10">
      <c r="A18" s="343">
        <v>12</v>
      </c>
      <c r="B18" s="274" t="s">
        <v>242</v>
      </c>
      <c r="C18" s="274" t="s">
        <v>167</v>
      </c>
      <c r="D18" s="275">
        <v>3.2187500000000001E-2</v>
      </c>
      <c r="E18" s="355">
        <v>2</v>
      </c>
      <c r="F18" s="355">
        <v>29</v>
      </c>
      <c r="G18" s="248">
        <v>3.1689814814814816E-2</v>
      </c>
      <c r="H18" s="236">
        <f t="shared" si="0"/>
        <v>1.0157048940832725</v>
      </c>
      <c r="I18">
        <v>95</v>
      </c>
      <c r="J18" s="327">
        <v>3.0949074074074077E-2</v>
      </c>
    </row>
    <row r="19" spans="1:10">
      <c r="A19" s="343">
        <v>13</v>
      </c>
      <c r="B19" s="274" t="s">
        <v>401</v>
      </c>
      <c r="C19" s="274" t="s">
        <v>402</v>
      </c>
      <c r="D19" s="275">
        <v>3.2233796296296295E-2</v>
      </c>
      <c r="E19" s="355">
        <v>3</v>
      </c>
      <c r="F19" s="355">
        <v>28</v>
      </c>
      <c r="G19" s="248">
        <v>3.0925925925925926E-2</v>
      </c>
      <c r="H19" s="236">
        <f t="shared" si="0"/>
        <v>1.0422904191616766</v>
      </c>
      <c r="I19">
        <v>88</v>
      </c>
      <c r="J19" s="327">
        <v>3.0624999999999999E-2</v>
      </c>
    </row>
    <row r="20" spans="1:10">
      <c r="A20" s="343">
        <v>14</v>
      </c>
      <c r="B20" s="274" t="s">
        <v>68</v>
      </c>
      <c r="C20" s="274" t="s">
        <v>69</v>
      </c>
      <c r="D20" s="275">
        <v>3.2384259259259258E-2</v>
      </c>
      <c r="E20" s="355">
        <v>4</v>
      </c>
      <c r="F20" s="355">
        <v>27</v>
      </c>
      <c r="G20" s="248">
        <v>3.0694444444444444E-2</v>
      </c>
      <c r="H20" s="236">
        <f t="shared" si="0"/>
        <v>1.055052790346908</v>
      </c>
      <c r="I20">
        <v>85</v>
      </c>
      <c r="J20" s="327">
        <v>3.0578703703703705E-2</v>
      </c>
    </row>
    <row r="21" spans="1:10">
      <c r="A21" s="263">
        <v>15</v>
      </c>
      <c r="B21" s="264" t="s">
        <v>223</v>
      </c>
      <c r="C21" s="264" t="s">
        <v>222</v>
      </c>
      <c r="D21" s="265">
        <v>3.2546296296296295E-2</v>
      </c>
      <c r="E21" s="353">
        <v>3</v>
      </c>
      <c r="F21" s="353">
        <v>28</v>
      </c>
      <c r="G21" s="248">
        <v>2.7453703703703702E-2</v>
      </c>
      <c r="H21" s="236">
        <f t="shared" si="0"/>
        <v>1.1854974704890389</v>
      </c>
      <c r="I21">
        <v>66</v>
      </c>
      <c r="J21" s="327">
        <v>2.8495370370370369E-2</v>
      </c>
    </row>
    <row r="22" spans="1:10">
      <c r="A22" s="269">
        <v>16</v>
      </c>
      <c r="B22" s="270" t="s">
        <v>248</v>
      </c>
      <c r="C22" s="270" t="s">
        <v>265</v>
      </c>
      <c r="D22" s="271">
        <v>3.3113425925925928E-2</v>
      </c>
      <c r="E22" s="272">
        <v>5</v>
      </c>
      <c r="F22" s="272">
        <v>26</v>
      </c>
      <c r="G22" s="248">
        <v>3.0879629629629632E-2</v>
      </c>
      <c r="H22" s="236">
        <f t="shared" si="0"/>
        <v>1.0723388305847077</v>
      </c>
      <c r="I22">
        <v>78</v>
      </c>
      <c r="J22" s="327">
        <v>3.1180555555555559E-2</v>
      </c>
    </row>
    <row r="23" spans="1:10">
      <c r="A23" s="343">
        <v>17</v>
      </c>
      <c r="B23" s="274" t="s">
        <v>259</v>
      </c>
      <c r="C23" s="274" t="s">
        <v>88</v>
      </c>
      <c r="D23" s="275">
        <v>3.3460648148148149E-2</v>
      </c>
      <c r="E23" s="355">
        <v>5</v>
      </c>
      <c r="F23" s="355">
        <v>26</v>
      </c>
      <c r="G23" s="248">
        <v>3.0879629629629632E-2</v>
      </c>
      <c r="H23" s="236">
        <f t="shared" si="0"/>
        <v>1.0835832083958021</v>
      </c>
      <c r="I23">
        <v>73</v>
      </c>
      <c r="J23" s="327">
        <v>3.1493055555555559E-2</v>
      </c>
    </row>
    <row r="24" spans="1:10">
      <c r="A24" s="344">
        <v>18</v>
      </c>
      <c r="B24" s="278" t="s">
        <v>137</v>
      </c>
      <c r="C24" s="278" t="s">
        <v>195</v>
      </c>
      <c r="D24" s="279">
        <v>3.3587962962962965E-2</v>
      </c>
      <c r="E24" s="356">
        <v>1</v>
      </c>
      <c r="F24" s="356">
        <v>30</v>
      </c>
      <c r="G24" s="248">
        <v>3.2916666666666664E-2</v>
      </c>
      <c r="H24" s="236">
        <f t="shared" si="0"/>
        <v>1.0203938115330522</v>
      </c>
      <c r="I24">
        <v>94</v>
      </c>
      <c r="J24" s="327">
        <v>3.2245370370370369E-2</v>
      </c>
    </row>
    <row r="25" spans="1:10">
      <c r="A25" s="343">
        <v>19</v>
      </c>
      <c r="B25" s="274" t="s">
        <v>100</v>
      </c>
      <c r="C25" s="274" t="s">
        <v>101</v>
      </c>
      <c r="D25" s="275">
        <v>3.4571759259259253E-2</v>
      </c>
      <c r="E25" s="355">
        <v>6</v>
      </c>
      <c r="F25" s="355">
        <v>25</v>
      </c>
      <c r="G25" s="248">
        <v>3.3414351851851855E-2</v>
      </c>
      <c r="H25" s="236">
        <f t="shared" si="0"/>
        <v>1.0346380325597504</v>
      </c>
      <c r="I25">
        <v>91</v>
      </c>
      <c r="J25" s="327">
        <v>3.2928240740740744E-2</v>
      </c>
    </row>
    <row r="26" spans="1:10">
      <c r="A26" s="344">
        <v>20</v>
      </c>
      <c r="B26" s="278" t="s">
        <v>135</v>
      </c>
      <c r="C26" s="278" t="s">
        <v>67</v>
      </c>
      <c r="D26" s="279">
        <v>3.5023148148148144E-2</v>
      </c>
      <c r="E26" s="356">
        <v>2</v>
      </c>
      <c r="F26" s="356">
        <v>29</v>
      </c>
      <c r="G26" s="248">
        <v>3.5694444444444445E-2</v>
      </c>
      <c r="H26" s="236">
        <f t="shared" si="0"/>
        <v>0.9811932555123215</v>
      </c>
      <c r="I26">
        <v>100</v>
      </c>
      <c r="J26" s="327">
        <v>3.4652777777777775E-2</v>
      </c>
    </row>
    <row r="27" spans="1:10">
      <c r="A27" s="345">
        <v>21</v>
      </c>
      <c r="B27" s="282" t="s">
        <v>246</v>
      </c>
      <c r="C27" s="282" t="s">
        <v>296</v>
      </c>
      <c r="D27" s="283">
        <v>3.5868055555555556E-2</v>
      </c>
      <c r="E27" s="357">
        <v>1</v>
      </c>
      <c r="F27" s="357">
        <v>30</v>
      </c>
      <c r="G27" s="248">
        <v>3.4398148148148143E-2</v>
      </c>
      <c r="H27" s="236">
        <f t="shared" si="0"/>
        <v>1.0427321668909826</v>
      </c>
      <c r="I27">
        <v>87</v>
      </c>
      <c r="J27" s="327">
        <v>3.4155092592592584E-2</v>
      </c>
    </row>
    <row r="28" spans="1:10">
      <c r="A28" s="343">
        <v>22</v>
      </c>
      <c r="B28" s="274" t="s">
        <v>62</v>
      </c>
      <c r="C28" s="274" t="s">
        <v>97</v>
      </c>
      <c r="D28" s="275">
        <v>3.7152777777777778E-2</v>
      </c>
      <c r="E28" s="355">
        <v>7</v>
      </c>
      <c r="F28" s="355">
        <v>24</v>
      </c>
      <c r="G28" s="248">
        <v>3.5706018518518519E-2</v>
      </c>
      <c r="H28" s="236">
        <f t="shared" si="0"/>
        <v>1.0405186385737439</v>
      </c>
      <c r="I28">
        <v>89</v>
      </c>
      <c r="J28" s="327">
        <v>3.5335648148148151E-2</v>
      </c>
    </row>
    <row r="29" spans="1:10">
      <c r="A29" s="345">
        <v>23</v>
      </c>
      <c r="B29" s="282" t="s">
        <v>102</v>
      </c>
      <c r="C29" s="282" t="s">
        <v>273</v>
      </c>
      <c r="D29" s="283">
        <v>3.7210648148148152E-2</v>
      </c>
      <c r="E29" s="357">
        <v>2</v>
      </c>
      <c r="F29" s="357">
        <v>29</v>
      </c>
      <c r="G29" s="248">
        <v>3.7557870370370373E-2</v>
      </c>
      <c r="H29" s="236">
        <f t="shared" si="0"/>
        <v>0.99075500770416025</v>
      </c>
      <c r="I29">
        <v>99</v>
      </c>
      <c r="J29" s="327">
        <v>3.6574074074074078E-2</v>
      </c>
    </row>
    <row r="30" spans="1:10">
      <c r="A30" s="345">
        <v>24</v>
      </c>
      <c r="B30" s="282" t="s">
        <v>187</v>
      </c>
      <c r="C30" s="282" t="s">
        <v>92</v>
      </c>
      <c r="D30" s="283">
        <v>3.9641203703703706E-2</v>
      </c>
      <c r="E30" s="357">
        <v>3</v>
      </c>
      <c r="F30" s="357">
        <v>28</v>
      </c>
      <c r="G30" s="248">
        <v>3.7245370370370366E-2</v>
      </c>
      <c r="H30" s="236">
        <f t="shared" si="0"/>
        <v>1.0643256681168429</v>
      </c>
      <c r="I30">
        <v>79</v>
      </c>
      <c r="J30" s="327">
        <v>3.7488425925925925E-2</v>
      </c>
    </row>
    <row r="31" spans="1:10">
      <c r="A31" s="345">
        <v>25</v>
      </c>
      <c r="B31" s="282" t="s">
        <v>295</v>
      </c>
      <c r="C31" s="282" t="s">
        <v>171</v>
      </c>
      <c r="D31" s="283">
        <v>4.1053240740740744E-2</v>
      </c>
      <c r="E31" s="357">
        <v>4</v>
      </c>
      <c r="F31" s="357">
        <v>27</v>
      </c>
      <c r="G31" s="248">
        <v>4.0451388888888891E-2</v>
      </c>
      <c r="H31" s="236">
        <f t="shared" si="0"/>
        <v>1.0148783977110158</v>
      </c>
      <c r="I31">
        <v>97</v>
      </c>
      <c r="J31" s="327">
        <v>3.9594907407407412E-2</v>
      </c>
    </row>
    <row r="32" spans="1:10">
      <c r="A32" s="344">
        <v>26</v>
      </c>
      <c r="B32" s="278" t="s">
        <v>248</v>
      </c>
      <c r="C32" s="278" t="s">
        <v>249</v>
      </c>
      <c r="D32" s="279">
        <v>4.3090277777777776E-2</v>
      </c>
      <c r="E32" s="356">
        <v>3</v>
      </c>
      <c r="F32" s="356">
        <v>28</v>
      </c>
      <c r="G32" s="248">
        <v>3.6805555555555557E-2</v>
      </c>
      <c r="H32" s="236">
        <f t="shared" si="0"/>
        <v>1.1707547169811321</v>
      </c>
      <c r="I32">
        <v>67</v>
      </c>
      <c r="J32" s="327">
        <v>3.7789351851851852E-2</v>
      </c>
    </row>
    <row r="33" spans="1:10">
      <c r="A33" s="346">
        <v>27</v>
      </c>
      <c r="B33" s="286" t="s">
        <v>58</v>
      </c>
      <c r="C33" s="286" t="s">
        <v>166</v>
      </c>
      <c r="D33" s="287">
        <v>4.3472222222222225E-2</v>
      </c>
      <c r="E33" s="358">
        <v>1</v>
      </c>
      <c r="F33" s="358">
        <v>30</v>
      </c>
      <c r="G33" s="248">
        <v>4.3043981481481482E-2</v>
      </c>
      <c r="H33" s="236">
        <f t="shared" si="0"/>
        <v>1.0099489109975801</v>
      </c>
      <c r="I33">
        <v>98</v>
      </c>
      <c r="J33" s="327">
        <v>4.2118055555555554E-2</v>
      </c>
    </row>
    <row r="34" spans="1:10">
      <c r="A34" s="346">
        <v>28</v>
      </c>
      <c r="B34" s="286" t="s">
        <v>58</v>
      </c>
      <c r="C34" s="286" t="s">
        <v>134</v>
      </c>
      <c r="D34" s="287">
        <v>4.4918981481481483E-2</v>
      </c>
      <c r="E34" s="358">
        <v>2</v>
      </c>
      <c r="F34" s="358">
        <v>29</v>
      </c>
      <c r="G34" s="248">
        <v>4.130787037037037E-2</v>
      </c>
      <c r="H34" s="236">
        <f t="shared" si="0"/>
        <v>1.0874194452227515</v>
      </c>
      <c r="I34">
        <v>72</v>
      </c>
      <c r="J34" s="327">
        <v>4.1979166666666665E-2</v>
      </c>
    </row>
    <row r="35" spans="1:10">
      <c r="A35" s="346">
        <v>29</v>
      </c>
      <c r="B35" s="286" t="s">
        <v>341</v>
      </c>
      <c r="C35" s="286" t="s">
        <v>342</v>
      </c>
      <c r="D35" s="287">
        <v>4.5787037037037036E-2</v>
      </c>
      <c r="E35" s="358">
        <v>3</v>
      </c>
      <c r="F35" s="358">
        <v>28</v>
      </c>
      <c r="G35" s="248">
        <v>4.2303240740740738E-2</v>
      </c>
      <c r="H35" s="236">
        <f t="shared" si="0"/>
        <v>1.0823529411764705</v>
      </c>
      <c r="I35">
        <v>74</v>
      </c>
      <c r="J35" s="327">
        <v>4.2858796296296291E-2</v>
      </c>
    </row>
    <row r="36" spans="1:10">
      <c r="A36" s="232">
        <v>30</v>
      </c>
      <c r="B36" t="s">
        <v>164</v>
      </c>
      <c r="C36" t="s">
        <v>469</v>
      </c>
      <c r="D36" s="248">
        <v>4.5960648148148146E-2</v>
      </c>
      <c r="G36" s="248"/>
      <c r="H36" s="236"/>
    </row>
    <row r="37" spans="1:10">
      <c r="A37" s="346">
        <v>31</v>
      </c>
      <c r="B37" s="286" t="s">
        <v>309</v>
      </c>
      <c r="C37" s="286" t="s">
        <v>308</v>
      </c>
      <c r="D37" s="287">
        <v>4.5983796296296293E-2</v>
      </c>
      <c r="E37" s="358">
        <v>4</v>
      </c>
      <c r="F37" s="358">
        <v>27</v>
      </c>
      <c r="G37" s="248">
        <v>4.5000000000000005E-2</v>
      </c>
      <c r="H37" s="236">
        <f t="shared" ref="H37:H42" si="1">+D37/G37</f>
        <v>1.0218621399176953</v>
      </c>
      <c r="I37">
        <v>93</v>
      </c>
      <c r="J37" s="327">
        <v>4.4386574074074078E-2</v>
      </c>
    </row>
    <row r="38" spans="1:10">
      <c r="A38" s="346">
        <v>32</v>
      </c>
      <c r="B38" s="286" t="s">
        <v>86</v>
      </c>
      <c r="C38" s="286" t="s">
        <v>87</v>
      </c>
      <c r="D38" s="287">
        <v>4.6585648148148147E-2</v>
      </c>
      <c r="E38" s="358">
        <v>5</v>
      </c>
      <c r="F38" s="358">
        <v>26</v>
      </c>
      <c r="G38" s="248">
        <v>4.2372685185185187E-2</v>
      </c>
      <c r="H38" s="236">
        <f t="shared" si="1"/>
        <v>1.0994263862332696</v>
      </c>
      <c r="I38">
        <v>71</v>
      </c>
      <c r="J38" s="327">
        <v>4.311342592592593E-2</v>
      </c>
    </row>
    <row r="39" spans="1:10">
      <c r="A39" s="346">
        <v>33</v>
      </c>
      <c r="B39" s="286" t="s">
        <v>313</v>
      </c>
      <c r="C39" s="286" t="s">
        <v>80</v>
      </c>
      <c r="D39" s="287">
        <v>4.9675925925925929E-2</v>
      </c>
      <c r="E39" s="358">
        <v>6</v>
      </c>
      <c r="F39" s="358">
        <v>25</v>
      </c>
      <c r="G39" s="248">
        <v>4.6805555555555552E-2</v>
      </c>
      <c r="H39" s="236">
        <f t="shared" si="1"/>
        <v>1.0613254203758655</v>
      </c>
      <c r="I39">
        <v>81</v>
      </c>
      <c r="J39" s="327">
        <v>4.6921296296296294E-2</v>
      </c>
    </row>
    <row r="40" spans="1:10">
      <c r="A40" s="346">
        <v>34</v>
      </c>
      <c r="B40" s="286" t="s">
        <v>250</v>
      </c>
      <c r="C40" s="286" t="s">
        <v>245</v>
      </c>
      <c r="D40" s="287">
        <v>4.9722222222222223E-2</v>
      </c>
      <c r="E40" s="358">
        <v>7</v>
      </c>
      <c r="F40" s="358">
        <v>24</v>
      </c>
      <c r="G40" s="248">
        <v>4.6261574074074073E-2</v>
      </c>
      <c r="H40" s="236">
        <f t="shared" si="1"/>
        <v>1.0748061045784338</v>
      </c>
      <c r="I40">
        <v>77</v>
      </c>
      <c r="J40" s="327">
        <v>4.6631944444444441E-2</v>
      </c>
    </row>
    <row r="41" spans="1:10">
      <c r="A41" s="346">
        <v>35</v>
      </c>
      <c r="B41" s="286" t="s">
        <v>200</v>
      </c>
      <c r="C41" s="286" t="s">
        <v>531</v>
      </c>
      <c r="D41" s="287">
        <v>5.0474537037037033E-2</v>
      </c>
      <c r="E41" s="358">
        <v>8</v>
      </c>
      <c r="F41" s="358">
        <v>23</v>
      </c>
      <c r="G41" s="248">
        <v>4.5902777777777772E-2</v>
      </c>
      <c r="H41" s="236">
        <f t="shared" si="1"/>
        <v>1.0995965708522442</v>
      </c>
      <c r="I41">
        <v>70</v>
      </c>
      <c r="J41" s="327">
        <v>4.6701388888888883E-2</v>
      </c>
    </row>
    <row r="42" spans="1:10">
      <c r="A42" s="346">
        <v>36</v>
      </c>
      <c r="B42" s="286" t="s">
        <v>185</v>
      </c>
      <c r="C42" s="286" t="s">
        <v>237</v>
      </c>
      <c r="D42" s="287">
        <v>5.1319444444444445E-2</v>
      </c>
      <c r="E42" s="358">
        <v>9</v>
      </c>
      <c r="F42" s="358">
        <v>22</v>
      </c>
      <c r="G42" s="248">
        <v>4.6365740740740742E-2</v>
      </c>
      <c r="H42" s="236">
        <f t="shared" si="1"/>
        <v>1.1068397403894159</v>
      </c>
      <c r="I42">
        <v>69</v>
      </c>
      <c r="J42" s="327">
        <v>4.7222222222222221E-2</v>
      </c>
    </row>
    <row r="43" spans="1:10">
      <c r="A43" s="232">
        <v>37</v>
      </c>
      <c r="B43" t="s">
        <v>409</v>
      </c>
      <c r="C43" t="s">
        <v>308</v>
      </c>
      <c r="D43" s="248">
        <v>5.2083333333333336E-2</v>
      </c>
      <c r="G43" s="24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J23"/>
  <sheetViews>
    <sheetView showGridLines="0" workbookViewId="0">
      <selection activeCell="H10" sqref="H10"/>
    </sheetView>
  </sheetViews>
  <sheetFormatPr defaultRowHeight="15"/>
  <cols>
    <col min="1" max="1" width="8.28515625" style="324" customWidth="1"/>
    <col min="2" max="2" width="10.7109375" style="324" bestFit="1" customWidth="1"/>
    <col min="3" max="3" width="10" style="398" bestFit="1" customWidth="1"/>
    <col min="4" max="9" width="9.140625" style="324"/>
    <col min="10" max="10" width="9.5703125" style="324" bestFit="1" customWidth="1"/>
    <col min="11" max="16384" width="9.140625" style="324"/>
  </cols>
  <sheetData>
    <row r="1" spans="1:10" s="260" customFormat="1" ht="18">
      <c r="A1" s="259" t="s">
        <v>535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 t="s">
        <v>534</v>
      </c>
      <c r="J2" s="329" t="s">
        <v>3</v>
      </c>
    </row>
    <row r="3" spans="1:10" s="260" customFormat="1" ht="18">
      <c r="A3" s="259"/>
      <c r="D3" s="318"/>
      <c r="E3" s="350"/>
      <c r="F3" s="350"/>
      <c r="G3" s="329" t="s">
        <v>418</v>
      </c>
      <c r="H3" s="301"/>
      <c r="I3" s="301"/>
      <c r="J3" s="329" t="s">
        <v>513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 customFormat="1">
      <c r="A7" s="289">
        <v>1</v>
      </c>
      <c r="B7" s="290" t="s">
        <v>76</v>
      </c>
      <c r="C7" s="290" t="s">
        <v>77</v>
      </c>
      <c r="D7" s="291">
        <v>2.6469907407407411E-2</v>
      </c>
      <c r="E7" s="352">
        <v>1</v>
      </c>
      <c r="F7" s="352">
        <v>30</v>
      </c>
      <c r="G7" s="248">
        <v>2.614583333333333E-2</v>
      </c>
      <c r="H7" s="236">
        <f t="shared" ref="H7:H23" si="0">+D7/G7</f>
        <v>1.0123948649845067</v>
      </c>
      <c r="I7">
        <v>97</v>
      </c>
      <c r="J7" s="327">
        <v>2.5497685185185182E-2</v>
      </c>
    </row>
    <row r="8" spans="1:10" customFormat="1">
      <c r="A8" s="263">
        <v>2</v>
      </c>
      <c r="B8" s="264" t="s">
        <v>98</v>
      </c>
      <c r="C8" s="264" t="s">
        <v>99</v>
      </c>
      <c r="D8" s="265">
        <v>2.8460648148148148E-2</v>
      </c>
      <c r="E8" s="353">
        <v>1</v>
      </c>
      <c r="F8" s="353">
        <v>30</v>
      </c>
      <c r="G8" s="248">
        <v>2.8113425925925927E-2</v>
      </c>
      <c r="H8" s="236">
        <f t="shared" si="0"/>
        <v>1.0123507616303005</v>
      </c>
      <c r="I8">
        <v>98</v>
      </c>
      <c r="J8" s="327">
        <v>2.7337962962962963E-2</v>
      </c>
    </row>
    <row r="9" spans="1:10" customFormat="1">
      <c r="A9" s="263">
        <v>3</v>
      </c>
      <c r="B9" s="264" t="s">
        <v>227</v>
      </c>
      <c r="C9" s="264" t="s">
        <v>121</v>
      </c>
      <c r="D9" s="265">
        <v>2.9328703703703704E-2</v>
      </c>
      <c r="E9" s="353">
        <v>2</v>
      </c>
      <c r="F9" s="353">
        <v>29</v>
      </c>
      <c r="G9" s="248">
        <v>2.9178240740740741E-2</v>
      </c>
      <c r="H9" s="236">
        <f t="shared" si="0"/>
        <v>1.005156683855613</v>
      </c>
      <c r="I9">
        <v>100</v>
      </c>
      <c r="J9" s="327">
        <v>2.8136574074074074E-2</v>
      </c>
    </row>
    <row r="10" spans="1:10" customFormat="1">
      <c r="A10" s="263">
        <v>4</v>
      </c>
      <c r="B10" s="264" t="s">
        <v>84</v>
      </c>
      <c r="C10" s="264" t="s">
        <v>536</v>
      </c>
      <c r="D10" s="265">
        <v>2.9537037037037039E-2</v>
      </c>
      <c r="E10" s="353">
        <v>3</v>
      </c>
      <c r="F10" s="353">
        <v>28</v>
      </c>
      <c r="G10" s="248">
        <v>2.8912037037037038E-2</v>
      </c>
      <c r="H10" s="236">
        <f t="shared" si="0"/>
        <v>1.0216172938350681</v>
      </c>
      <c r="I10">
        <v>95</v>
      </c>
      <c r="J10" s="327">
        <v>2.8530092592592593E-2</v>
      </c>
    </row>
    <row r="11" spans="1:10" customFormat="1">
      <c r="A11" s="269">
        <v>5</v>
      </c>
      <c r="B11" s="270" t="s">
        <v>115</v>
      </c>
      <c r="C11" s="270" t="s">
        <v>337</v>
      </c>
      <c r="D11" s="271">
        <v>3.1817129629629633E-2</v>
      </c>
      <c r="E11" s="272">
        <v>1</v>
      </c>
      <c r="F11" s="272">
        <v>30</v>
      </c>
      <c r="G11" s="248">
        <v>2.8437500000000001E-2</v>
      </c>
      <c r="H11" s="236">
        <f t="shared" si="0"/>
        <v>1.1188441188441189</v>
      </c>
      <c r="I11">
        <v>86</v>
      </c>
      <c r="J11" s="327">
        <v>2.9212962962962965E-2</v>
      </c>
    </row>
    <row r="12" spans="1:10" customFormat="1">
      <c r="A12" s="344">
        <v>6</v>
      </c>
      <c r="B12" s="278" t="s">
        <v>137</v>
      </c>
      <c r="C12" s="278" t="s">
        <v>195</v>
      </c>
      <c r="D12" s="279">
        <v>3.2800925925925928E-2</v>
      </c>
      <c r="E12" s="356">
        <v>1</v>
      </c>
      <c r="F12" s="356">
        <v>30</v>
      </c>
      <c r="G12" s="248">
        <v>3.2245370370370369E-2</v>
      </c>
      <c r="H12" s="236">
        <f t="shared" si="0"/>
        <v>1.0172290021536254</v>
      </c>
      <c r="I12">
        <v>96</v>
      </c>
      <c r="J12" s="327">
        <v>3.1724537037037037E-2</v>
      </c>
    </row>
    <row r="13" spans="1:10" customFormat="1">
      <c r="A13" s="343">
        <v>7</v>
      </c>
      <c r="B13" s="274" t="s">
        <v>259</v>
      </c>
      <c r="C13" s="274" t="s">
        <v>88</v>
      </c>
      <c r="D13" s="275">
        <v>3.366898148148148E-2</v>
      </c>
      <c r="E13" s="355">
        <v>1</v>
      </c>
      <c r="F13" s="355">
        <v>30</v>
      </c>
      <c r="G13" s="248">
        <v>3.1493055555555559E-2</v>
      </c>
      <c r="H13" s="236">
        <f t="shared" si="0"/>
        <v>1.0690922454979785</v>
      </c>
      <c r="I13">
        <v>92</v>
      </c>
      <c r="J13" s="327">
        <v>3.1493055555555559E-2</v>
      </c>
    </row>
    <row r="14" spans="1:10" customFormat="1">
      <c r="A14" s="269">
        <v>8</v>
      </c>
      <c r="B14" s="270" t="s">
        <v>332</v>
      </c>
      <c r="C14" s="270" t="s">
        <v>118</v>
      </c>
      <c r="D14" s="271">
        <v>3.3784722222222223E-2</v>
      </c>
      <c r="E14" s="272">
        <v>2</v>
      </c>
      <c r="F14" s="272">
        <v>29</v>
      </c>
      <c r="G14" s="248">
        <v>3.1354166666666662E-2</v>
      </c>
      <c r="H14" s="236">
        <f t="shared" si="0"/>
        <v>1.0775193798449614</v>
      </c>
      <c r="I14">
        <v>91</v>
      </c>
      <c r="J14" s="327">
        <v>3.1481481481481478E-2</v>
      </c>
    </row>
    <row r="15" spans="1:10" customFormat="1">
      <c r="A15" s="263">
        <v>9</v>
      </c>
      <c r="B15" s="264" t="s">
        <v>223</v>
      </c>
      <c r="C15" s="264" t="s">
        <v>222</v>
      </c>
      <c r="D15" s="265">
        <v>3.4270833333333334E-2</v>
      </c>
      <c r="E15" s="353">
        <v>4</v>
      </c>
      <c r="F15" s="353">
        <v>27</v>
      </c>
      <c r="G15" s="248">
        <v>2.8495370370370369E-2</v>
      </c>
      <c r="H15" s="236">
        <f t="shared" si="0"/>
        <v>1.2026807473598702</v>
      </c>
      <c r="I15">
        <v>84</v>
      </c>
      <c r="J15" s="327">
        <v>2.9537037037037035E-2</v>
      </c>
    </row>
    <row r="16" spans="1:10" customFormat="1">
      <c r="A16" s="343">
        <v>10</v>
      </c>
      <c r="B16" s="274" t="s">
        <v>275</v>
      </c>
      <c r="C16" s="274" t="s">
        <v>367</v>
      </c>
      <c r="D16" s="275">
        <v>3.4432870370370371E-2</v>
      </c>
      <c r="E16" s="355">
        <v>2</v>
      </c>
      <c r="F16" s="355">
        <v>29</v>
      </c>
      <c r="G16" s="248">
        <v>3.243055555555556E-2</v>
      </c>
      <c r="H16" s="236">
        <f t="shared" si="0"/>
        <v>1.061741613133476</v>
      </c>
      <c r="I16">
        <v>93</v>
      </c>
      <c r="J16" s="327">
        <v>3.2303240740740743E-2</v>
      </c>
    </row>
    <row r="17" spans="1:10" customFormat="1">
      <c r="A17" s="343">
        <v>11</v>
      </c>
      <c r="B17" s="274" t="s">
        <v>105</v>
      </c>
      <c r="C17" s="274" t="s">
        <v>140</v>
      </c>
      <c r="D17" s="275">
        <v>3.4594907407407408E-2</v>
      </c>
      <c r="E17" s="355">
        <v>3</v>
      </c>
      <c r="F17" s="355">
        <v>28</v>
      </c>
      <c r="G17" s="248">
        <v>3.4374999999999996E-2</v>
      </c>
      <c r="H17" s="236">
        <f t="shared" si="0"/>
        <v>1.0063973063973066</v>
      </c>
      <c r="I17">
        <v>99</v>
      </c>
      <c r="J17" s="327">
        <v>3.3472222222222216E-2</v>
      </c>
    </row>
    <row r="18" spans="1:10" customFormat="1">
      <c r="A18" s="343">
        <v>12</v>
      </c>
      <c r="B18" s="274" t="s">
        <v>68</v>
      </c>
      <c r="C18" s="274" t="s">
        <v>69</v>
      </c>
      <c r="D18" s="275">
        <v>3.5659722222222225E-2</v>
      </c>
      <c r="E18" s="355">
        <v>4</v>
      </c>
      <c r="F18" s="355">
        <v>27</v>
      </c>
      <c r="G18" s="248">
        <v>3.0578703703703702E-2</v>
      </c>
      <c r="H18" s="236">
        <f t="shared" si="0"/>
        <v>1.1661619984859957</v>
      </c>
      <c r="I18">
        <v>85</v>
      </c>
      <c r="J18" s="327">
        <v>3.1481481481481478E-2</v>
      </c>
    </row>
    <row r="19" spans="1:10" customFormat="1">
      <c r="A19" s="344">
        <v>13</v>
      </c>
      <c r="B19" s="278" t="s">
        <v>135</v>
      </c>
      <c r="C19" s="278" t="s">
        <v>67</v>
      </c>
      <c r="D19" s="279">
        <v>3.8668981481481478E-2</v>
      </c>
      <c r="E19" s="356">
        <v>2</v>
      </c>
      <c r="F19" s="356">
        <v>29</v>
      </c>
      <c r="G19" s="248">
        <v>3.4652777777777775E-2</v>
      </c>
      <c r="H19" s="236">
        <f t="shared" si="0"/>
        <v>1.1158984635938543</v>
      </c>
      <c r="I19">
        <v>87</v>
      </c>
      <c r="J19" s="327">
        <v>3.5300925925925923E-2</v>
      </c>
    </row>
    <row r="20" spans="1:10" customFormat="1">
      <c r="A20" s="344">
        <v>14</v>
      </c>
      <c r="B20" s="278" t="s">
        <v>71</v>
      </c>
      <c r="C20" s="278" t="s">
        <v>72</v>
      </c>
      <c r="D20" s="279">
        <v>3.9456018518518522E-2</v>
      </c>
      <c r="E20" s="356">
        <v>3</v>
      </c>
      <c r="F20" s="356">
        <v>28</v>
      </c>
      <c r="G20" s="248">
        <v>3.5706018518518519E-2</v>
      </c>
      <c r="H20" s="236">
        <f t="shared" si="0"/>
        <v>1.1050243111831444</v>
      </c>
      <c r="I20">
        <v>88</v>
      </c>
      <c r="J20" s="327">
        <v>3.622685185185185E-2</v>
      </c>
    </row>
    <row r="21" spans="1:10" customFormat="1">
      <c r="A21" s="345">
        <v>15</v>
      </c>
      <c r="B21" s="282" t="s">
        <v>297</v>
      </c>
      <c r="C21" s="282" t="s">
        <v>75</v>
      </c>
      <c r="D21" s="283">
        <v>3.9687500000000001E-2</v>
      </c>
      <c r="E21" s="357">
        <v>1</v>
      </c>
      <c r="F21" s="357">
        <v>30</v>
      </c>
      <c r="G21" s="248">
        <v>3.8067129629629631E-2</v>
      </c>
      <c r="H21" s="236">
        <f t="shared" si="0"/>
        <v>1.0425661295226512</v>
      </c>
      <c r="I21">
        <v>94</v>
      </c>
      <c r="J21" s="327">
        <v>3.7812499999999999E-2</v>
      </c>
    </row>
    <row r="22" spans="1:10" customFormat="1">
      <c r="A22" s="345">
        <v>16</v>
      </c>
      <c r="B22" s="282" t="s">
        <v>91</v>
      </c>
      <c r="C22" s="282" t="s">
        <v>92</v>
      </c>
      <c r="D22" s="283">
        <v>4.040509259259259E-2</v>
      </c>
      <c r="E22" s="357">
        <v>2</v>
      </c>
      <c r="F22" s="357">
        <v>29</v>
      </c>
      <c r="G22" s="248">
        <v>3.7488425925925925E-2</v>
      </c>
      <c r="H22" s="236">
        <f t="shared" si="0"/>
        <v>1.0778017906761346</v>
      </c>
      <c r="I22">
        <v>90</v>
      </c>
      <c r="J22" s="327">
        <v>3.7743055555555557E-2</v>
      </c>
    </row>
    <row r="23" spans="1:10" customFormat="1">
      <c r="A23" s="344">
        <v>17</v>
      </c>
      <c r="B23" s="278" t="s">
        <v>93</v>
      </c>
      <c r="C23" s="278" t="s">
        <v>94</v>
      </c>
      <c r="D23" s="279">
        <v>4.0543981481481479E-2</v>
      </c>
      <c r="E23" s="356">
        <v>4</v>
      </c>
      <c r="F23" s="356">
        <v>27</v>
      </c>
      <c r="G23" s="248">
        <v>3.6759259259259255E-2</v>
      </c>
      <c r="H23" s="236">
        <f t="shared" si="0"/>
        <v>1.1029596977329976</v>
      </c>
      <c r="I23">
        <v>89</v>
      </c>
      <c r="J23" s="327">
        <v>3.7141203703703697E-2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J22"/>
  <sheetViews>
    <sheetView showGridLines="0" workbookViewId="0"/>
  </sheetViews>
  <sheetFormatPr defaultColWidth="8.85546875" defaultRowHeight="15"/>
  <cols>
    <col min="1" max="1" width="8.85546875" style="232"/>
    <col min="2" max="2" width="11" style="324" bestFit="1" customWidth="1"/>
    <col min="3" max="3" width="10.28515625" style="324" bestFit="1" customWidth="1"/>
    <col min="4" max="6" width="8.85546875" style="324"/>
    <col min="7" max="7" width="9.7109375" style="324" bestFit="1" customWidth="1"/>
    <col min="8" max="8" width="12.140625" style="324" bestFit="1" customWidth="1"/>
    <col min="9" max="10" width="9.140625" style="324" bestFit="1" customWidth="1"/>
    <col min="11" max="16384" width="8.85546875" style="324"/>
  </cols>
  <sheetData>
    <row r="1" spans="1:10" s="260" customFormat="1" ht="18">
      <c r="A1" s="259" t="s">
        <v>561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 t="s">
        <v>543</v>
      </c>
      <c r="J2" s="329" t="s">
        <v>563</v>
      </c>
    </row>
    <row r="3" spans="1:10" s="260" customFormat="1" ht="18">
      <c r="A3" s="259"/>
      <c r="D3" s="318"/>
      <c r="E3" s="350"/>
      <c r="F3" s="350"/>
      <c r="G3" s="329" t="s">
        <v>562</v>
      </c>
      <c r="H3" s="301"/>
      <c r="I3" s="301"/>
      <c r="J3" s="329" t="s">
        <v>564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 customFormat="1">
      <c r="A7" s="289">
        <v>1</v>
      </c>
      <c r="B7" s="290" t="s">
        <v>548</v>
      </c>
      <c r="C7" s="290" t="s">
        <v>61</v>
      </c>
      <c r="D7" s="291">
        <v>4.4282407407407409E-2</v>
      </c>
      <c r="E7" s="352">
        <v>1</v>
      </c>
      <c r="F7" s="352">
        <v>30</v>
      </c>
      <c r="G7" s="248">
        <v>2.5694444444444447E-2</v>
      </c>
      <c r="H7" s="236">
        <f t="shared" ref="H7:H22" si="0">+D7/G7</f>
        <v>1.7234234234234234</v>
      </c>
      <c r="I7">
        <v>98</v>
      </c>
      <c r="J7" s="327">
        <v>2.4942129629629634E-2</v>
      </c>
    </row>
    <row r="8" spans="1:10" customFormat="1">
      <c r="A8" s="263">
        <v>2</v>
      </c>
      <c r="B8" s="264" t="s">
        <v>549</v>
      </c>
      <c r="C8" s="264" t="s">
        <v>316</v>
      </c>
      <c r="D8" s="265">
        <v>4.4328703703703703E-2</v>
      </c>
      <c r="E8" s="353">
        <v>1</v>
      </c>
      <c r="F8" s="353">
        <v>30</v>
      </c>
      <c r="G8" s="248">
        <v>2.6990740740740742E-2</v>
      </c>
      <c r="H8" s="236">
        <f t="shared" si="0"/>
        <v>1.6423670668953687</v>
      </c>
      <c r="I8">
        <v>100</v>
      </c>
      <c r="J8" s="327">
        <v>2.5949074074074076E-2</v>
      </c>
    </row>
    <row r="9" spans="1:10" customFormat="1">
      <c r="A9" s="289">
        <v>3</v>
      </c>
      <c r="B9" s="290" t="s">
        <v>550</v>
      </c>
      <c r="C9" s="290" t="s">
        <v>213</v>
      </c>
      <c r="D9" s="291">
        <v>4.7071759259259265E-2</v>
      </c>
      <c r="E9" s="352">
        <v>2</v>
      </c>
      <c r="F9" s="352">
        <v>29</v>
      </c>
      <c r="G9" s="248">
        <v>2.5347222222222219E-2</v>
      </c>
      <c r="H9" s="236">
        <f t="shared" si="0"/>
        <v>1.8570776255707766</v>
      </c>
      <c r="I9">
        <v>91</v>
      </c>
      <c r="J9" s="327">
        <v>2.5497685185185182E-2</v>
      </c>
    </row>
    <row r="10" spans="1:10" customFormat="1">
      <c r="A10" s="263">
        <v>4</v>
      </c>
      <c r="B10" s="264" t="s">
        <v>551</v>
      </c>
      <c r="C10" s="264" t="s">
        <v>116</v>
      </c>
      <c r="D10" s="265">
        <v>4.8587962962962965E-2</v>
      </c>
      <c r="E10" s="353">
        <v>2</v>
      </c>
      <c r="F10" s="353">
        <v>29</v>
      </c>
      <c r="G10" s="248">
        <v>2.8819444444444443E-2</v>
      </c>
      <c r="H10" s="236">
        <f t="shared" si="0"/>
        <v>1.6859437751004018</v>
      </c>
      <c r="I10">
        <v>99</v>
      </c>
      <c r="J10" s="327">
        <v>2.7916666666666666E-2</v>
      </c>
    </row>
    <row r="11" spans="1:10" customFormat="1">
      <c r="A11" s="269">
        <v>5</v>
      </c>
      <c r="B11" s="270" t="s">
        <v>551</v>
      </c>
      <c r="C11" s="270" t="s">
        <v>454</v>
      </c>
      <c r="D11" s="271">
        <v>5.1168981481481489E-2</v>
      </c>
      <c r="E11" s="272">
        <v>1</v>
      </c>
      <c r="F11" s="272">
        <v>30</v>
      </c>
      <c r="G11" s="248">
        <v>2.9212962962962965E-2</v>
      </c>
      <c r="H11" s="236">
        <f t="shared" si="0"/>
        <v>1.7515847860538829</v>
      </c>
      <c r="I11">
        <v>96</v>
      </c>
      <c r="J11" s="327">
        <v>2.8761574074074075E-2</v>
      </c>
    </row>
    <row r="12" spans="1:10" customFormat="1">
      <c r="A12" s="263">
        <v>6</v>
      </c>
      <c r="B12" s="264" t="s">
        <v>552</v>
      </c>
      <c r="C12" s="264" t="s">
        <v>149</v>
      </c>
      <c r="D12" s="265">
        <v>5.1597222222222218E-2</v>
      </c>
      <c r="E12" s="353">
        <v>3</v>
      </c>
      <c r="F12" s="353">
        <v>28</v>
      </c>
      <c r="G12" s="248">
        <v>2.7337962962962963E-2</v>
      </c>
      <c r="H12" s="236">
        <f t="shared" si="0"/>
        <v>1.8873835732430142</v>
      </c>
      <c r="I12">
        <v>89</v>
      </c>
      <c r="J12" s="327">
        <v>2.7789351851851853E-2</v>
      </c>
    </row>
    <row r="13" spans="1:10" customFormat="1">
      <c r="A13" s="269">
        <v>7</v>
      </c>
      <c r="B13" s="270" t="s">
        <v>553</v>
      </c>
      <c r="C13" s="270" t="s">
        <v>362</v>
      </c>
      <c r="D13" s="271">
        <v>5.3738425925925926E-2</v>
      </c>
      <c r="E13" s="272">
        <v>2</v>
      </c>
      <c r="F13" s="272">
        <v>29</v>
      </c>
      <c r="G13" s="248">
        <v>3.0023148148148149E-2</v>
      </c>
      <c r="H13" s="236">
        <f t="shared" si="0"/>
        <v>1.7898997686969931</v>
      </c>
      <c r="I13">
        <v>94</v>
      </c>
      <c r="J13" s="327">
        <v>2.9872685185185186E-2</v>
      </c>
    </row>
    <row r="14" spans="1:10" customFormat="1">
      <c r="A14" s="269">
        <v>8</v>
      </c>
      <c r="B14" s="270" t="s">
        <v>550</v>
      </c>
      <c r="C14" s="270" t="s">
        <v>184</v>
      </c>
      <c r="D14" s="271">
        <v>5.4409722222222227E-2</v>
      </c>
      <c r="E14" s="272">
        <v>3</v>
      </c>
      <c r="F14" s="272">
        <v>28</v>
      </c>
      <c r="G14" s="248">
        <v>3.0902777777777779E-2</v>
      </c>
      <c r="H14" s="236">
        <f t="shared" si="0"/>
        <v>1.7606741573033708</v>
      </c>
      <c r="I14">
        <v>95</v>
      </c>
      <c r="J14" s="327">
        <v>3.0601851851851852E-2</v>
      </c>
    </row>
    <row r="15" spans="1:10" customFormat="1">
      <c r="A15" s="343">
        <v>9</v>
      </c>
      <c r="B15" s="274" t="s">
        <v>547</v>
      </c>
      <c r="C15" s="274" t="s">
        <v>88</v>
      </c>
      <c r="D15" s="275">
        <v>5.4803240740740743E-2</v>
      </c>
      <c r="E15" s="355">
        <v>1</v>
      </c>
      <c r="F15" s="355">
        <v>30</v>
      </c>
      <c r="G15" s="248">
        <v>3.1493055555555559E-2</v>
      </c>
      <c r="H15" s="236">
        <f t="shared" si="0"/>
        <v>1.7401690554943035</v>
      </c>
      <c r="I15">
        <v>97</v>
      </c>
      <c r="J15" s="327">
        <v>3.0891203703703705E-2</v>
      </c>
    </row>
    <row r="16" spans="1:10" customFormat="1">
      <c r="A16" s="269">
        <v>10</v>
      </c>
      <c r="B16" s="270" t="s">
        <v>554</v>
      </c>
      <c r="C16" s="270" t="s">
        <v>89</v>
      </c>
      <c r="D16" s="271">
        <v>5.6770833333333333E-2</v>
      </c>
      <c r="E16" s="272">
        <v>4</v>
      </c>
      <c r="F16" s="272">
        <v>27</v>
      </c>
      <c r="G16" s="248">
        <v>3.0775462962962966E-2</v>
      </c>
      <c r="H16" s="236">
        <f t="shared" si="0"/>
        <v>1.8446784505453175</v>
      </c>
      <c r="I16">
        <v>92</v>
      </c>
      <c r="J16" s="327">
        <v>3.0775462962962966E-2</v>
      </c>
    </row>
    <row r="17" spans="1:10" customFormat="1">
      <c r="A17" s="344">
        <v>11</v>
      </c>
      <c r="B17" s="278" t="s">
        <v>555</v>
      </c>
      <c r="C17" s="278" t="s">
        <v>195</v>
      </c>
      <c r="D17" s="279">
        <v>5.8090277777777775E-2</v>
      </c>
      <c r="E17" s="356">
        <v>1</v>
      </c>
      <c r="F17" s="356">
        <v>30</v>
      </c>
      <c r="G17" s="248">
        <v>3.172453703703703E-2</v>
      </c>
      <c r="H17" s="236">
        <f t="shared" si="0"/>
        <v>1.8310835461510402</v>
      </c>
      <c r="I17">
        <v>93</v>
      </c>
      <c r="J17" s="327">
        <v>3.172453703703703E-2</v>
      </c>
    </row>
    <row r="18" spans="1:10" customFormat="1">
      <c r="A18" s="343">
        <v>12</v>
      </c>
      <c r="B18" s="274" t="s">
        <v>556</v>
      </c>
      <c r="C18" s="274" t="s">
        <v>69</v>
      </c>
      <c r="D18" s="275">
        <v>5.9143518518518519E-2</v>
      </c>
      <c r="E18" s="355">
        <v>2</v>
      </c>
      <c r="F18" s="355">
        <v>29</v>
      </c>
      <c r="G18" s="248">
        <v>3.1481481481481485E-2</v>
      </c>
      <c r="H18" s="236">
        <f t="shared" si="0"/>
        <v>1.8786764705882351</v>
      </c>
      <c r="I18">
        <v>90</v>
      </c>
      <c r="J18" s="327">
        <v>3.1782407407407412E-2</v>
      </c>
    </row>
    <row r="19" spans="1:10" customFormat="1">
      <c r="A19" s="269">
        <v>13</v>
      </c>
      <c r="B19" s="270" t="s">
        <v>557</v>
      </c>
      <c r="C19" s="270" t="s">
        <v>118</v>
      </c>
      <c r="D19" s="271">
        <v>6.2164351851851853E-2</v>
      </c>
      <c r="E19" s="272">
        <v>5</v>
      </c>
      <c r="F19" s="272">
        <v>26</v>
      </c>
      <c r="G19" s="248">
        <v>3.1481481481481485E-2</v>
      </c>
      <c r="H19" s="236">
        <f t="shared" si="0"/>
        <v>1.9746323529411762</v>
      </c>
      <c r="I19">
        <v>87</v>
      </c>
      <c r="J19" s="327">
        <v>3.2233796296296302E-2</v>
      </c>
    </row>
    <row r="20" spans="1:10" customFormat="1">
      <c r="A20" s="345">
        <v>14</v>
      </c>
      <c r="B20" s="282" t="s">
        <v>558</v>
      </c>
      <c r="C20" s="282" t="s">
        <v>109</v>
      </c>
      <c r="D20" s="283">
        <v>8.7164351851851854E-2</v>
      </c>
      <c r="E20" s="357">
        <v>1</v>
      </c>
      <c r="F20" s="357">
        <v>30</v>
      </c>
      <c r="G20" s="248">
        <v>3.8541666666666669E-2</v>
      </c>
      <c r="H20" s="236">
        <f t="shared" si="0"/>
        <v>2.2615615615615616</v>
      </c>
      <c r="I20">
        <v>85</v>
      </c>
      <c r="J20" s="327">
        <v>3.9583333333333338E-2</v>
      </c>
    </row>
    <row r="21" spans="1:10" customFormat="1">
      <c r="A21" s="346">
        <v>15</v>
      </c>
      <c r="B21" s="286" t="s">
        <v>559</v>
      </c>
      <c r="C21" s="286" t="s">
        <v>87</v>
      </c>
      <c r="D21" s="287">
        <v>8.7268518518518523E-2</v>
      </c>
      <c r="E21" s="358">
        <v>1</v>
      </c>
      <c r="F21" s="358">
        <v>30</v>
      </c>
      <c r="G21" s="248">
        <v>4.311342592592593E-2</v>
      </c>
      <c r="H21" s="236">
        <f t="shared" si="0"/>
        <v>2.0241610738255034</v>
      </c>
      <c r="I21">
        <v>86</v>
      </c>
      <c r="J21" s="327">
        <v>4.401620370370371E-2</v>
      </c>
    </row>
    <row r="22" spans="1:10" customFormat="1">
      <c r="A22" s="346">
        <v>16</v>
      </c>
      <c r="B22" s="286" t="s">
        <v>560</v>
      </c>
      <c r="C22" s="286" t="s">
        <v>80</v>
      </c>
      <c r="D22" s="287">
        <v>9.072916666666668E-2</v>
      </c>
      <c r="E22" s="358">
        <v>2</v>
      </c>
      <c r="F22" s="358">
        <v>29</v>
      </c>
      <c r="G22" s="248">
        <v>4.611111111111111E-2</v>
      </c>
      <c r="H22" s="236">
        <f t="shared" si="0"/>
        <v>1.9676204819277112</v>
      </c>
      <c r="I22">
        <v>88</v>
      </c>
      <c r="J22" s="327">
        <v>4.6712962962962963E-2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J70"/>
  <sheetViews>
    <sheetView showGridLines="0" workbookViewId="0"/>
  </sheetViews>
  <sheetFormatPr defaultRowHeight="15"/>
  <cols>
    <col min="1" max="1" width="9.140625" style="324"/>
    <col min="2" max="2" width="8.85546875" style="324" bestFit="1" customWidth="1"/>
    <col min="3" max="3" width="16.7109375" style="324" bestFit="1" customWidth="1"/>
    <col min="4" max="7" width="9.140625" style="324"/>
    <col min="8" max="8" width="12.140625" style="324" bestFit="1" customWidth="1"/>
    <col min="9" max="16384" width="9.140625" style="324"/>
  </cols>
  <sheetData>
    <row r="1" spans="1:10" s="260" customFormat="1" ht="18">
      <c r="A1" s="259" t="s">
        <v>578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 t="s">
        <v>563</v>
      </c>
      <c r="J2" s="329"/>
    </row>
    <row r="3" spans="1:10" s="260" customFormat="1" ht="18">
      <c r="A3" s="259"/>
      <c r="D3" s="318"/>
      <c r="E3" s="350"/>
      <c r="F3" s="350"/>
      <c r="G3" s="329" t="s">
        <v>564</v>
      </c>
      <c r="H3" s="301"/>
      <c r="I3" s="301"/>
      <c r="J3" s="329" t="s">
        <v>42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 customFormat="1">
      <c r="A7" s="289">
        <v>1</v>
      </c>
      <c r="B7" s="290" t="s">
        <v>399</v>
      </c>
      <c r="C7" s="290" t="s">
        <v>77</v>
      </c>
      <c r="D7" s="291">
        <v>4.2118055555555554E-2</v>
      </c>
      <c r="E7" s="352">
        <v>1</v>
      </c>
      <c r="F7" s="352">
        <v>30</v>
      </c>
      <c r="G7" s="234">
        <v>2.4502314814814814E-2</v>
      </c>
      <c r="H7" s="236">
        <f t="shared" ref="H7:H20" si="0">+D7/G7</f>
        <v>1.718941898913557</v>
      </c>
      <c r="I7">
        <v>93</v>
      </c>
      <c r="J7" s="327">
        <v>2.3761574074074074E-2</v>
      </c>
    </row>
    <row r="8" spans="1:10" customFormat="1">
      <c r="A8" s="289">
        <v>2</v>
      </c>
      <c r="B8" s="290" t="s">
        <v>266</v>
      </c>
      <c r="C8" s="290" t="s">
        <v>267</v>
      </c>
      <c r="D8" s="291">
        <v>4.4120370370370372E-2</v>
      </c>
      <c r="E8" s="352">
        <v>2</v>
      </c>
      <c r="F8" s="352">
        <v>29</v>
      </c>
      <c r="G8" s="234">
        <v>2.5995370370370367E-2</v>
      </c>
      <c r="H8" s="236">
        <f t="shared" si="0"/>
        <v>1.6972395369545863</v>
      </c>
      <c r="I8">
        <v>98</v>
      </c>
      <c r="J8" s="327">
        <v>2.5046296296296292E-2</v>
      </c>
    </row>
    <row r="9" spans="1:10" customFormat="1">
      <c r="A9" s="289">
        <v>3</v>
      </c>
      <c r="B9" s="290" t="s">
        <v>130</v>
      </c>
      <c r="C9" s="290" t="s">
        <v>109</v>
      </c>
      <c r="D9" s="291">
        <v>4.5960648148148146E-2</v>
      </c>
      <c r="E9" s="352">
        <v>3</v>
      </c>
      <c r="F9" s="352">
        <v>28</v>
      </c>
      <c r="G9" s="234">
        <v>2.6724537037037036E-2</v>
      </c>
      <c r="H9" s="236">
        <f t="shared" si="0"/>
        <v>1.7197921177999134</v>
      </c>
      <c r="I9">
        <v>92</v>
      </c>
      <c r="J9" s="327">
        <v>2.6030092592592591E-2</v>
      </c>
    </row>
    <row r="10" spans="1:10" customFormat="1">
      <c r="A10" s="289">
        <v>4</v>
      </c>
      <c r="B10" s="290" t="s">
        <v>76</v>
      </c>
      <c r="C10" s="290" t="s">
        <v>77</v>
      </c>
      <c r="D10" s="291">
        <v>4.7615740740740743E-2</v>
      </c>
      <c r="E10" s="352">
        <v>4</v>
      </c>
      <c r="F10" s="352">
        <v>27</v>
      </c>
      <c r="G10" s="234">
        <v>2.5497685185185189E-2</v>
      </c>
      <c r="H10" s="236">
        <f t="shared" si="0"/>
        <v>1.8674534725374488</v>
      </c>
      <c r="I10">
        <v>64</v>
      </c>
      <c r="J10" s="327">
        <v>2.6018518518518524E-2</v>
      </c>
    </row>
    <row r="11" spans="1:10" customFormat="1">
      <c r="A11" s="263">
        <v>5</v>
      </c>
      <c r="B11" s="264" t="s">
        <v>315</v>
      </c>
      <c r="C11" s="264" t="s">
        <v>316</v>
      </c>
      <c r="D11" s="265">
        <v>4.9050925925925921E-2</v>
      </c>
      <c r="E11" s="353">
        <v>1</v>
      </c>
      <c r="F11" s="353">
        <v>30</v>
      </c>
      <c r="G11" s="234">
        <v>2.5949074074074072E-2</v>
      </c>
      <c r="H11" s="236">
        <f t="shared" si="0"/>
        <v>1.8902765388046388</v>
      </c>
      <c r="I11">
        <v>61</v>
      </c>
      <c r="J11" s="327">
        <v>2.6608796296296294E-2</v>
      </c>
    </row>
    <row r="12" spans="1:10" customFormat="1">
      <c r="A12" s="263">
        <v>6</v>
      </c>
      <c r="B12" s="264" t="s">
        <v>84</v>
      </c>
      <c r="C12" s="264" t="s">
        <v>149</v>
      </c>
      <c r="D12" s="265">
        <v>4.9317129629629634E-2</v>
      </c>
      <c r="E12" s="353">
        <v>2</v>
      </c>
      <c r="F12" s="353">
        <v>29</v>
      </c>
      <c r="G12" s="234">
        <v>2.7789351851851853E-2</v>
      </c>
      <c r="H12" s="236">
        <f t="shared" si="0"/>
        <v>1.774677217825906</v>
      </c>
      <c r="I12">
        <v>88</v>
      </c>
      <c r="J12" s="327">
        <v>2.7268518518518518E-2</v>
      </c>
    </row>
    <row r="13" spans="1:10" customFormat="1">
      <c r="A13" s="263">
        <v>7</v>
      </c>
      <c r="B13" s="264" t="s">
        <v>223</v>
      </c>
      <c r="C13" s="264" t="s">
        <v>222</v>
      </c>
      <c r="D13" s="265">
        <v>4.9444444444444437E-2</v>
      </c>
      <c r="E13" s="353">
        <v>3</v>
      </c>
      <c r="F13" s="353">
        <v>28</v>
      </c>
      <c r="G13" s="234">
        <v>2.9421296296296296E-2</v>
      </c>
      <c r="H13" s="236">
        <f t="shared" si="0"/>
        <v>1.6805664830841853</v>
      </c>
      <c r="I13">
        <v>99</v>
      </c>
      <c r="J13" s="327">
        <v>2.8425925925925924E-2</v>
      </c>
    </row>
    <row r="14" spans="1:10" customFormat="1">
      <c r="A14" s="269">
        <v>8</v>
      </c>
      <c r="B14" s="270" t="s">
        <v>263</v>
      </c>
      <c r="C14" s="270" t="s">
        <v>264</v>
      </c>
      <c r="D14" s="271">
        <v>5.0868055555555548E-2</v>
      </c>
      <c r="E14" s="272">
        <v>1</v>
      </c>
      <c r="F14" s="272">
        <v>30</v>
      </c>
      <c r="G14" s="234">
        <v>2.7557870370370368E-2</v>
      </c>
      <c r="H14" s="236">
        <f t="shared" si="0"/>
        <v>1.8458630827383451</v>
      </c>
      <c r="I14">
        <v>65</v>
      </c>
      <c r="J14" s="327">
        <v>2.8043981481481479E-2</v>
      </c>
    </row>
    <row r="15" spans="1:10" customFormat="1">
      <c r="A15" s="269">
        <v>9</v>
      </c>
      <c r="B15" s="270" t="s">
        <v>115</v>
      </c>
      <c r="C15" s="270" t="s">
        <v>337</v>
      </c>
      <c r="D15" s="271">
        <v>5.1909722222222225E-2</v>
      </c>
      <c r="E15" s="272">
        <v>2</v>
      </c>
      <c r="F15" s="272">
        <v>29</v>
      </c>
      <c r="G15" s="234">
        <v>2.8761574074074075E-2</v>
      </c>
      <c r="H15" s="236">
        <f t="shared" si="0"/>
        <v>1.8048289738430585</v>
      </c>
      <c r="I15">
        <v>75</v>
      </c>
      <c r="J15" s="327">
        <v>2.8807870370370373E-2</v>
      </c>
    </row>
    <row r="16" spans="1:10" customFormat="1">
      <c r="A16" s="263">
        <v>10</v>
      </c>
      <c r="B16" s="264" t="s">
        <v>227</v>
      </c>
      <c r="C16" s="264" t="s">
        <v>121</v>
      </c>
      <c r="D16" s="265">
        <v>5.2071759259259255E-2</v>
      </c>
      <c r="E16" s="353">
        <v>4</v>
      </c>
      <c r="F16" s="353">
        <v>27</v>
      </c>
      <c r="G16" s="234">
        <v>2.8483796296296295E-2</v>
      </c>
      <c r="H16" s="236">
        <f t="shared" si="0"/>
        <v>1.8281186509548963</v>
      </c>
      <c r="I16">
        <v>68</v>
      </c>
      <c r="J16" s="327">
        <v>2.8831018518518516E-2</v>
      </c>
    </row>
    <row r="17" spans="1:10" customFormat="1">
      <c r="A17" s="263">
        <v>11</v>
      </c>
      <c r="B17" s="264" t="s">
        <v>98</v>
      </c>
      <c r="C17" s="264" t="s">
        <v>99</v>
      </c>
      <c r="D17" s="265">
        <v>5.3599537037037036E-2</v>
      </c>
      <c r="E17" s="353">
        <v>5</v>
      </c>
      <c r="F17" s="353">
        <v>26</v>
      </c>
      <c r="G17" s="234">
        <v>2.7800925925925923E-2</v>
      </c>
      <c r="H17" s="236">
        <f t="shared" si="0"/>
        <v>1.927976686094921</v>
      </c>
      <c r="I17">
        <v>56</v>
      </c>
      <c r="J17" s="327">
        <v>2.8668981481481479E-2</v>
      </c>
    </row>
    <row r="18" spans="1:10" customFormat="1">
      <c r="A18" s="269">
        <v>12</v>
      </c>
      <c r="B18" s="270" t="s">
        <v>62</v>
      </c>
      <c r="C18" s="270" t="s">
        <v>89</v>
      </c>
      <c r="D18" s="271">
        <v>5.4131944444444441E-2</v>
      </c>
      <c r="E18" s="272">
        <v>3</v>
      </c>
      <c r="F18" s="272">
        <v>28</v>
      </c>
      <c r="G18" s="234">
        <v>3.0775462962962966E-2</v>
      </c>
      <c r="H18" s="236">
        <f t="shared" si="0"/>
        <v>1.7589319292967278</v>
      </c>
      <c r="I18">
        <v>89</v>
      </c>
      <c r="J18" s="327">
        <v>3.0208333333333337E-2</v>
      </c>
    </row>
    <row r="19" spans="1:10" customFormat="1">
      <c r="A19" s="269">
        <v>13</v>
      </c>
      <c r="B19" s="270" t="s">
        <v>126</v>
      </c>
      <c r="C19" s="270" t="s">
        <v>127</v>
      </c>
      <c r="D19" s="271">
        <v>5.4270833333333331E-2</v>
      </c>
      <c r="E19" s="272">
        <v>4</v>
      </c>
      <c r="F19" s="272">
        <v>27</v>
      </c>
      <c r="G19" s="234">
        <v>2.9826388888888892E-2</v>
      </c>
      <c r="H19" s="236">
        <f t="shared" si="0"/>
        <v>1.8195576251455177</v>
      </c>
      <c r="I19">
        <v>71</v>
      </c>
      <c r="J19" s="327">
        <v>3.00462962962963E-2</v>
      </c>
    </row>
    <row r="20" spans="1:10" customFormat="1">
      <c r="A20" s="263">
        <v>14</v>
      </c>
      <c r="B20" s="264" t="s">
        <v>266</v>
      </c>
      <c r="C20" s="264" t="s">
        <v>439</v>
      </c>
      <c r="D20" s="265">
        <v>5.4363425925925933E-2</v>
      </c>
      <c r="E20" s="353">
        <v>6</v>
      </c>
      <c r="F20" s="353">
        <v>25</v>
      </c>
      <c r="G20" s="234">
        <v>2.8229166666666666E-2</v>
      </c>
      <c r="H20" s="236">
        <f t="shared" si="0"/>
        <v>1.9257892578925793</v>
      </c>
      <c r="I20">
        <v>57</v>
      </c>
      <c r="J20" s="327">
        <v>2.9062499999999998E-2</v>
      </c>
    </row>
    <row r="21" spans="1:10" customFormat="1">
      <c r="A21" s="232">
        <v>15</v>
      </c>
      <c r="B21" t="s">
        <v>62</v>
      </c>
      <c r="C21" t="s">
        <v>545</v>
      </c>
      <c r="D21" s="234">
        <v>5.4432870370370368E-2</v>
      </c>
      <c r="E21" s="233"/>
      <c r="G21" s="234"/>
      <c r="H21" s="236"/>
      <c r="I21" s="235"/>
      <c r="J21" s="236"/>
    </row>
    <row r="22" spans="1:10" customFormat="1">
      <c r="A22" s="343">
        <v>16</v>
      </c>
      <c r="B22" s="274" t="s">
        <v>68</v>
      </c>
      <c r="C22" s="274" t="s">
        <v>69</v>
      </c>
      <c r="D22" s="275">
        <v>5.451388888888889E-2</v>
      </c>
      <c r="E22" s="355">
        <v>1</v>
      </c>
      <c r="F22" s="355">
        <v>30</v>
      </c>
      <c r="G22" s="234">
        <v>3.1782407407407405E-2</v>
      </c>
      <c r="H22" s="236">
        <f>+D22/G22</f>
        <v>1.7152221412964312</v>
      </c>
      <c r="I22">
        <v>96</v>
      </c>
      <c r="J22" s="327">
        <v>3.0914351851851849E-2</v>
      </c>
    </row>
    <row r="23" spans="1:10" customFormat="1">
      <c r="A23" s="269">
        <v>17</v>
      </c>
      <c r="B23" s="270" t="s">
        <v>62</v>
      </c>
      <c r="C23" s="270" t="s">
        <v>157</v>
      </c>
      <c r="D23" s="271">
        <v>5.4699074074074074E-2</v>
      </c>
      <c r="E23" s="272">
        <v>5</v>
      </c>
      <c r="F23" s="272">
        <v>26</v>
      </c>
      <c r="G23" s="234">
        <v>3.0636574074074076E-2</v>
      </c>
      <c r="H23" s="236">
        <f>+D23/G23</f>
        <v>1.7854174537211935</v>
      </c>
      <c r="I23">
        <v>81</v>
      </c>
      <c r="J23" s="327">
        <v>3.0416666666666668E-2</v>
      </c>
    </row>
    <row r="24" spans="1:10" customFormat="1">
      <c r="A24" s="269">
        <v>18</v>
      </c>
      <c r="B24" s="270" t="s">
        <v>333</v>
      </c>
      <c r="C24" s="270" t="s">
        <v>334</v>
      </c>
      <c r="D24" s="271">
        <v>5.5324074074074074E-2</v>
      </c>
      <c r="E24" s="272">
        <v>6</v>
      </c>
      <c r="F24" s="272">
        <v>25</v>
      </c>
      <c r="G24" s="234">
        <v>3.1678240740740743E-2</v>
      </c>
      <c r="H24" s="236">
        <f>+D24/G24</f>
        <v>1.7464377055169893</v>
      </c>
      <c r="I24">
        <v>90</v>
      </c>
      <c r="J24" s="327">
        <v>3.1064814814814816E-2</v>
      </c>
    </row>
    <row r="25" spans="1:10" customFormat="1">
      <c r="A25" s="269">
        <v>19</v>
      </c>
      <c r="B25" s="270" t="s">
        <v>105</v>
      </c>
      <c r="C25" s="270" t="s">
        <v>254</v>
      </c>
      <c r="D25" s="271">
        <v>5.6319444444444443E-2</v>
      </c>
      <c r="E25" s="272">
        <v>7</v>
      </c>
      <c r="F25" s="272">
        <v>24</v>
      </c>
      <c r="G25" s="234">
        <v>3.1296296296296301E-2</v>
      </c>
      <c r="H25" s="236">
        <f>+D25/G25</f>
        <v>1.7995562130177511</v>
      </c>
      <c r="I25">
        <v>77</v>
      </c>
      <c r="J25" s="327">
        <v>3.1250000000000007E-2</v>
      </c>
    </row>
    <row r="26" spans="1:10" customFormat="1">
      <c r="A26" s="343">
        <v>20</v>
      </c>
      <c r="B26" s="274" t="s">
        <v>117</v>
      </c>
      <c r="C26" s="274" t="s">
        <v>256</v>
      </c>
      <c r="D26" s="275">
        <v>5.6527777777777781E-2</v>
      </c>
      <c r="E26" s="355">
        <v>2</v>
      </c>
      <c r="F26" s="355">
        <v>29</v>
      </c>
      <c r="G26" s="234">
        <v>3.1168981481481482E-2</v>
      </c>
      <c r="H26" s="236">
        <f>+D26/G26</f>
        <v>1.8135907909394728</v>
      </c>
      <c r="I26">
        <v>74</v>
      </c>
      <c r="J26" s="327">
        <v>3.1261574074074074E-2</v>
      </c>
    </row>
    <row r="27" spans="1:10" customFormat="1">
      <c r="A27" s="232">
        <v>21</v>
      </c>
      <c r="B27" t="s">
        <v>572</v>
      </c>
      <c r="C27" t="s">
        <v>573</v>
      </c>
      <c r="D27" s="234">
        <v>5.7337962962962959E-2</v>
      </c>
      <c r="E27" s="233"/>
      <c r="G27" s="234"/>
      <c r="H27" s="236"/>
      <c r="I27" s="235"/>
      <c r="J27" s="236"/>
    </row>
    <row r="28" spans="1:10" customFormat="1">
      <c r="A28" s="269">
        <v>22</v>
      </c>
      <c r="B28" s="270" t="s">
        <v>361</v>
      </c>
      <c r="C28" s="270" t="s">
        <v>362</v>
      </c>
      <c r="D28" s="271">
        <v>5.7488425925925929E-2</v>
      </c>
      <c r="E28" s="272">
        <v>8</v>
      </c>
      <c r="F28" s="272">
        <v>23</v>
      </c>
      <c r="G28" s="234">
        <v>2.9872685185185183E-2</v>
      </c>
      <c r="H28" s="236">
        <f>+D28/G28</f>
        <v>1.9244478884153431</v>
      </c>
      <c r="I28">
        <v>58</v>
      </c>
      <c r="J28" s="327">
        <v>3.065972222222222E-2</v>
      </c>
    </row>
    <row r="29" spans="1:10" customFormat="1">
      <c r="A29" s="232">
        <v>23</v>
      </c>
      <c r="B29" t="s">
        <v>216</v>
      </c>
      <c r="C29" t="s">
        <v>574</v>
      </c>
      <c r="D29" s="234">
        <v>5.752314814814815E-2</v>
      </c>
      <c r="E29" s="233"/>
      <c r="G29" s="234"/>
      <c r="H29" s="236"/>
      <c r="I29" s="235"/>
      <c r="J29" s="236"/>
    </row>
    <row r="30" spans="1:10" customFormat="1">
      <c r="A30" s="269">
        <v>24</v>
      </c>
      <c r="B30" s="270" t="s">
        <v>332</v>
      </c>
      <c r="C30" s="270" t="s">
        <v>118</v>
      </c>
      <c r="D30" s="271">
        <v>5.8680555555555548E-2</v>
      </c>
      <c r="E30" s="272">
        <v>9</v>
      </c>
      <c r="F30" s="272">
        <v>22</v>
      </c>
      <c r="G30" s="234">
        <v>3.2233796296296295E-2</v>
      </c>
      <c r="H30" s="236">
        <f t="shared" ref="H30:H38" si="1">+D30/G30</f>
        <v>1.8204667863554755</v>
      </c>
      <c r="I30">
        <v>70</v>
      </c>
      <c r="J30" s="327">
        <v>3.2500000000000001E-2</v>
      </c>
    </row>
    <row r="31" spans="1:10" customFormat="1">
      <c r="A31" s="269">
        <v>25</v>
      </c>
      <c r="B31" s="270" t="s">
        <v>78</v>
      </c>
      <c r="C31" s="270" t="s">
        <v>79</v>
      </c>
      <c r="D31" s="271">
        <v>5.9340277777777777E-2</v>
      </c>
      <c r="E31" s="272">
        <v>10</v>
      </c>
      <c r="F31" s="272">
        <v>21</v>
      </c>
      <c r="G31" s="234">
        <v>3.138888888888889E-2</v>
      </c>
      <c r="H31" s="236">
        <f t="shared" si="1"/>
        <v>1.8904867256637168</v>
      </c>
      <c r="I31">
        <v>60</v>
      </c>
      <c r="J31" s="327">
        <v>3.2083333333333332E-2</v>
      </c>
    </row>
    <row r="32" spans="1:10" customFormat="1">
      <c r="A32" s="269">
        <v>26</v>
      </c>
      <c r="B32" s="270" t="s">
        <v>259</v>
      </c>
      <c r="C32" s="270" t="s">
        <v>260</v>
      </c>
      <c r="D32" s="271">
        <v>6.0231481481481476E-2</v>
      </c>
      <c r="E32" s="272">
        <v>11</v>
      </c>
      <c r="F32" s="272">
        <v>20</v>
      </c>
      <c r="G32" s="234">
        <v>3.0752314814814816E-2</v>
      </c>
      <c r="H32" s="236">
        <f t="shared" si="1"/>
        <v>1.9585999247271357</v>
      </c>
      <c r="I32">
        <v>55</v>
      </c>
      <c r="J32" s="327">
        <v>3.1666666666666669E-2</v>
      </c>
    </row>
    <row r="33" spans="1:10" customFormat="1">
      <c r="A33" s="343">
        <v>27</v>
      </c>
      <c r="B33" s="274" t="s">
        <v>293</v>
      </c>
      <c r="C33" s="274" t="s">
        <v>292</v>
      </c>
      <c r="D33" s="275">
        <v>6.0289351851851851E-2</v>
      </c>
      <c r="E33" s="355">
        <v>3</v>
      </c>
      <c r="F33" s="355">
        <v>28</v>
      </c>
      <c r="G33" s="234">
        <v>3.3055555555555553E-2</v>
      </c>
      <c r="H33" s="236">
        <f t="shared" si="1"/>
        <v>1.8238795518207285</v>
      </c>
      <c r="I33">
        <v>69</v>
      </c>
      <c r="J33" s="327">
        <v>3.3368055555555554E-2</v>
      </c>
    </row>
    <row r="34" spans="1:10" customFormat="1">
      <c r="A34" s="343">
        <v>28</v>
      </c>
      <c r="B34" s="274" t="s">
        <v>110</v>
      </c>
      <c r="C34" s="274" t="s">
        <v>111</v>
      </c>
      <c r="D34" s="275">
        <v>6.0358796296296292E-2</v>
      </c>
      <c r="E34" s="355">
        <v>4</v>
      </c>
      <c r="F34" s="355">
        <v>27</v>
      </c>
      <c r="G34" s="234">
        <v>3.2986111111111112E-2</v>
      </c>
      <c r="H34" s="236">
        <f t="shared" si="1"/>
        <v>1.8298245614035087</v>
      </c>
      <c r="I34">
        <v>66</v>
      </c>
      <c r="J34" s="327">
        <v>3.3425925925925928E-2</v>
      </c>
    </row>
    <row r="35" spans="1:10" customFormat="1">
      <c r="A35" s="343">
        <v>29</v>
      </c>
      <c r="B35" s="274" t="s">
        <v>259</v>
      </c>
      <c r="C35" s="274" t="s">
        <v>88</v>
      </c>
      <c r="D35" s="275">
        <v>6.0601851851851851E-2</v>
      </c>
      <c r="E35" s="355">
        <v>5</v>
      </c>
      <c r="F35" s="355">
        <v>26</v>
      </c>
      <c r="G35" s="234">
        <v>3.0891203703703702E-2</v>
      </c>
      <c r="H35" s="236">
        <f t="shared" si="1"/>
        <v>1.9617834394904459</v>
      </c>
      <c r="I35">
        <v>54</v>
      </c>
      <c r="J35" s="327">
        <v>3.1851851851851853E-2</v>
      </c>
    </row>
    <row r="36" spans="1:10" customFormat="1">
      <c r="A36" s="344">
        <v>30</v>
      </c>
      <c r="B36" s="278" t="s">
        <v>71</v>
      </c>
      <c r="C36" s="278" t="s">
        <v>72</v>
      </c>
      <c r="D36" s="279">
        <v>6.0868055555555557E-2</v>
      </c>
      <c r="E36" s="356">
        <v>1</v>
      </c>
      <c r="F36" s="356">
        <v>30</v>
      </c>
      <c r="G36" s="234">
        <v>3.622685185185185E-2</v>
      </c>
      <c r="H36" s="236">
        <f t="shared" si="1"/>
        <v>1.680191693290735</v>
      </c>
      <c r="I36">
        <v>100</v>
      </c>
      <c r="J36" s="327">
        <v>3.518518518518518E-2</v>
      </c>
    </row>
    <row r="37" spans="1:10" customFormat="1">
      <c r="A37" s="345">
        <v>31</v>
      </c>
      <c r="B37" s="282" t="s">
        <v>246</v>
      </c>
      <c r="C37" s="282" t="s">
        <v>296</v>
      </c>
      <c r="D37" s="283">
        <v>6.0972222222222226E-2</v>
      </c>
      <c r="E37" s="357">
        <v>1</v>
      </c>
      <c r="F37" s="357">
        <v>30</v>
      </c>
      <c r="G37" s="234">
        <v>3.4155092592592591E-2</v>
      </c>
      <c r="H37" s="236">
        <f t="shared" si="1"/>
        <v>1.7851575737038294</v>
      </c>
      <c r="I37">
        <v>82</v>
      </c>
      <c r="J37" s="327">
        <v>3.3888888888888885E-2</v>
      </c>
    </row>
    <row r="38" spans="1:10" customFormat="1">
      <c r="A38" s="344">
        <v>32</v>
      </c>
      <c r="B38" s="278" t="s">
        <v>135</v>
      </c>
      <c r="C38" s="278" t="s">
        <v>67</v>
      </c>
      <c r="D38" s="279">
        <v>6.2164351851851853E-2</v>
      </c>
      <c r="E38" s="356">
        <v>2</v>
      </c>
      <c r="F38" s="356">
        <v>29</v>
      </c>
      <c r="G38" s="234">
        <v>3.425925925925926E-2</v>
      </c>
      <c r="H38" s="236">
        <f t="shared" si="1"/>
        <v>1.8145270270270271</v>
      </c>
      <c r="I38">
        <v>73</v>
      </c>
      <c r="J38" s="327">
        <v>3.439814814814815E-2</v>
      </c>
    </row>
    <row r="39" spans="1:10" customFormat="1">
      <c r="A39" s="232">
        <v>33</v>
      </c>
      <c r="B39" t="s">
        <v>575</v>
      </c>
      <c r="C39" t="s">
        <v>121</v>
      </c>
      <c r="D39" s="234">
        <v>6.2997685185185184E-2</v>
      </c>
      <c r="E39" s="233"/>
      <c r="G39" s="234"/>
      <c r="H39" s="236"/>
      <c r="I39" s="235"/>
      <c r="J39" s="236"/>
    </row>
    <row r="40" spans="1:10" customFormat="1">
      <c r="A40" s="232">
        <v>34</v>
      </c>
      <c r="B40" t="s">
        <v>102</v>
      </c>
      <c r="C40" t="s">
        <v>241</v>
      </c>
      <c r="D40" s="234">
        <v>6.3078703703703706E-2</v>
      </c>
      <c r="E40" s="233"/>
      <c r="G40" s="234"/>
      <c r="H40" s="236"/>
      <c r="I40" s="235"/>
      <c r="J40" s="236"/>
    </row>
    <row r="41" spans="1:10" customFormat="1">
      <c r="A41" s="344">
        <v>35</v>
      </c>
      <c r="B41" s="278" t="s">
        <v>93</v>
      </c>
      <c r="C41" s="278" t="s">
        <v>94</v>
      </c>
      <c r="D41" s="279">
        <v>6.3796296296296295E-2</v>
      </c>
      <c r="E41" s="356">
        <v>3</v>
      </c>
      <c r="F41" s="356">
        <v>28</v>
      </c>
      <c r="G41" s="234">
        <v>3.7141203703703704E-2</v>
      </c>
      <c r="H41" s="236">
        <f>+D41/G41</f>
        <v>1.7176690557806169</v>
      </c>
      <c r="I41">
        <v>95</v>
      </c>
      <c r="J41" s="327">
        <v>3.6319444444444446E-2</v>
      </c>
    </row>
    <row r="42" spans="1:10" customFormat="1">
      <c r="A42" s="345">
        <v>36</v>
      </c>
      <c r="B42" s="282" t="s">
        <v>297</v>
      </c>
      <c r="C42" s="282" t="s">
        <v>75</v>
      </c>
      <c r="D42" s="283">
        <v>6.3900462962962964E-2</v>
      </c>
      <c r="E42" s="357">
        <v>2</v>
      </c>
      <c r="F42" s="357">
        <v>29</v>
      </c>
      <c r="G42" s="234">
        <v>3.7581018518518521E-2</v>
      </c>
      <c r="H42" s="236">
        <f>+D42/G42</f>
        <v>1.7003387742531566</v>
      </c>
      <c r="I42">
        <v>97</v>
      </c>
      <c r="J42" s="327">
        <v>3.6666666666666667E-2</v>
      </c>
    </row>
    <row r="43" spans="1:10" customFormat="1">
      <c r="A43" s="344">
        <v>37</v>
      </c>
      <c r="B43" s="278" t="s">
        <v>102</v>
      </c>
      <c r="C43" s="278" t="s">
        <v>254</v>
      </c>
      <c r="D43" s="279">
        <v>6.508101851851851E-2</v>
      </c>
      <c r="E43" s="356">
        <v>4</v>
      </c>
      <c r="F43" s="356">
        <v>27</v>
      </c>
      <c r="G43" s="234">
        <v>3.6666666666666667E-2</v>
      </c>
      <c r="H43" s="236">
        <f>+D43/G43</f>
        <v>1.7749368686868685</v>
      </c>
      <c r="I43">
        <v>86</v>
      </c>
      <c r="J43" s="327">
        <v>3.622685185185185E-2</v>
      </c>
    </row>
    <row r="44" spans="1:10" customFormat="1">
      <c r="A44" s="345">
        <v>38</v>
      </c>
      <c r="B44" s="282" t="s">
        <v>102</v>
      </c>
      <c r="C44" s="282" t="s">
        <v>273</v>
      </c>
      <c r="D44" s="283">
        <v>6.5266203703703715E-2</v>
      </c>
      <c r="E44" s="357">
        <v>3</v>
      </c>
      <c r="F44" s="357">
        <v>28</v>
      </c>
      <c r="G44" s="234">
        <v>3.6574074074074071E-2</v>
      </c>
      <c r="H44" s="236">
        <f>+D44/G44</f>
        <v>1.7844936708860764</v>
      </c>
      <c r="I44">
        <v>83</v>
      </c>
      <c r="J44" s="327">
        <v>3.6261574074074071E-2</v>
      </c>
    </row>
    <row r="45" spans="1:10" customFormat="1">
      <c r="A45" s="344">
        <v>39</v>
      </c>
      <c r="B45" s="278" t="s">
        <v>291</v>
      </c>
      <c r="C45" s="278" t="s">
        <v>290</v>
      </c>
      <c r="D45" s="279">
        <v>6.744212962962963E-2</v>
      </c>
      <c r="E45" s="356">
        <v>5</v>
      </c>
      <c r="F45" s="356">
        <v>26</v>
      </c>
      <c r="G45" s="234">
        <v>3.5891203703703703E-2</v>
      </c>
      <c r="H45" s="236">
        <f>+D45/G45</f>
        <v>1.8790712673331185</v>
      </c>
      <c r="I45">
        <v>63</v>
      </c>
      <c r="J45" s="327">
        <v>3.6458333333333336E-2</v>
      </c>
    </row>
    <row r="46" spans="1:10" customFormat="1">
      <c r="A46" s="232">
        <v>40</v>
      </c>
      <c r="B46" t="s">
        <v>117</v>
      </c>
      <c r="C46" t="s">
        <v>518</v>
      </c>
      <c r="D46" s="234">
        <v>6.9282407407407418E-2</v>
      </c>
      <c r="E46" s="233"/>
      <c r="G46" s="234"/>
      <c r="H46" s="236"/>
      <c r="I46" s="235"/>
      <c r="J46" s="236"/>
    </row>
    <row r="47" spans="1:10" customFormat="1">
      <c r="A47" s="345">
        <v>41</v>
      </c>
      <c r="B47" s="282" t="s">
        <v>124</v>
      </c>
      <c r="C47" s="282" t="s">
        <v>125</v>
      </c>
      <c r="D47" s="283">
        <v>7.0428240740740736E-2</v>
      </c>
      <c r="E47" s="357">
        <v>4</v>
      </c>
      <c r="F47" s="357">
        <v>27</v>
      </c>
      <c r="G47" s="234">
        <v>3.9583333333333331E-2</v>
      </c>
      <c r="H47" s="236">
        <f>+D47/G47</f>
        <v>1.7792397660818713</v>
      </c>
      <c r="I47">
        <v>84</v>
      </c>
      <c r="J47" s="327">
        <v>3.923611111111111E-2</v>
      </c>
    </row>
    <row r="48" spans="1:10" customFormat="1">
      <c r="A48" s="345">
        <v>42</v>
      </c>
      <c r="B48" s="282" t="s">
        <v>304</v>
      </c>
      <c r="C48" s="282" t="s">
        <v>292</v>
      </c>
      <c r="D48" s="283">
        <v>7.1469907407407399E-2</v>
      </c>
      <c r="E48" s="357">
        <v>5</v>
      </c>
      <c r="F48" s="357">
        <v>26</v>
      </c>
      <c r="G48" s="234">
        <v>3.9814814814814817E-2</v>
      </c>
      <c r="H48" s="236">
        <f>+D48/G48</f>
        <v>1.7950581395348835</v>
      </c>
      <c r="I48">
        <v>78</v>
      </c>
      <c r="J48" s="327">
        <v>3.9722222222222221E-2</v>
      </c>
    </row>
    <row r="49" spans="1:10" customFormat="1">
      <c r="A49" s="232">
        <v>43</v>
      </c>
      <c r="B49" t="s">
        <v>64</v>
      </c>
      <c r="C49" t="s">
        <v>65</v>
      </c>
      <c r="D49" s="234">
        <v>7.5532407407407409E-2</v>
      </c>
      <c r="E49" s="233"/>
      <c r="G49" s="234"/>
      <c r="H49" s="236"/>
      <c r="I49" s="235"/>
      <c r="J49" s="236"/>
    </row>
    <row r="50" spans="1:10" customFormat="1">
      <c r="A50" s="344">
        <v>44</v>
      </c>
      <c r="B50" s="278" t="s">
        <v>370</v>
      </c>
      <c r="C50" s="278" t="s">
        <v>371</v>
      </c>
      <c r="D50" s="279">
        <v>7.5648148148148145E-2</v>
      </c>
      <c r="E50" s="356">
        <v>6</v>
      </c>
      <c r="F50" s="356">
        <v>25</v>
      </c>
      <c r="G50" s="234">
        <v>3.5127314814814813E-2</v>
      </c>
      <c r="H50" s="236">
        <f>+D50/G50</f>
        <v>2.1535420098846787</v>
      </c>
      <c r="I50">
        <v>52</v>
      </c>
      <c r="J50" s="327">
        <v>3.6168981481481483E-2</v>
      </c>
    </row>
    <row r="51" spans="1:10" customFormat="1">
      <c r="A51" s="346">
        <v>45</v>
      </c>
      <c r="B51" s="286" t="s">
        <v>86</v>
      </c>
      <c r="C51" s="286" t="s">
        <v>87</v>
      </c>
      <c r="D51" s="287">
        <v>7.5833333333333336E-2</v>
      </c>
      <c r="E51" s="358">
        <v>1</v>
      </c>
      <c r="F51" s="358">
        <v>30</v>
      </c>
      <c r="G51" s="234">
        <v>4.4016203703703703E-2</v>
      </c>
      <c r="H51" s="236">
        <f>+D51/G51</f>
        <v>1.7228503812779385</v>
      </c>
      <c r="I51">
        <v>91</v>
      </c>
      <c r="J51" s="327">
        <v>4.3356481481481482E-2</v>
      </c>
    </row>
    <row r="52" spans="1:10" customFormat="1">
      <c r="A52" s="346">
        <v>46</v>
      </c>
      <c r="B52" s="286" t="s">
        <v>233</v>
      </c>
      <c r="C52" s="286" t="s">
        <v>232</v>
      </c>
      <c r="D52" s="287">
        <v>7.6284722222222226E-2</v>
      </c>
      <c r="E52" s="358">
        <v>2</v>
      </c>
      <c r="F52" s="358">
        <v>29</v>
      </c>
      <c r="G52" s="234">
        <v>4.2939814814814813E-2</v>
      </c>
      <c r="H52" s="236">
        <f>+D52/G52</f>
        <v>1.7765498652291107</v>
      </c>
      <c r="I52">
        <v>85</v>
      </c>
      <c r="J52" s="327">
        <v>4.2546296296296297E-2</v>
      </c>
    </row>
    <row r="53" spans="1:10" customFormat="1">
      <c r="A53" s="346">
        <v>47</v>
      </c>
      <c r="B53" s="286" t="s">
        <v>207</v>
      </c>
      <c r="C53" s="286" t="s">
        <v>208</v>
      </c>
      <c r="D53" s="287">
        <v>7.6296296296296293E-2</v>
      </c>
      <c r="E53" s="358">
        <v>3</v>
      </c>
      <c r="F53" s="358">
        <v>28</v>
      </c>
      <c r="G53" s="234">
        <v>4.040509259259259E-2</v>
      </c>
      <c r="H53" s="236">
        <f>+D53/G53</f>
        <v>1.8882841592666859</v>
      </c>
      <c r="I53">
        <v>62</v>
      </c>
      <c r="J53" s="327">
        <v>4.1018518518518517E-2</v>
      </c>
    </row>
    <row r="54" spans="1:10" customFormat="1">
      <c r="A54" s="232">
        <v>48</v>
      </c>
      <c r="B54" t="s">
        <v>412</v>
      </c>
      <c r="C54" t="s">
        <v>576</v>
      </c>
      <c r="D54" s="234">
        <v>7.6886574074074079E-2</v>
      </c>
      <c r="E54" s="233"/>
      <c r="G54" s="234"/>
      <c r="H54" s="236"/>
      <c r="I54" s="235"/>
      <c r="J54" s="236"/>
    </row>
    <row r="55" spans="1:10" customFormat="1">
      <c r="A55" s="232">
        <v>49</v>
      </c>
      <c r="B55" t="s">
        <v>417</v>
      </c>
      <c r="C55" t="s">
        <v>418</v>
      </c>
      <c r="D55" s="234">
        <v>7.7453703703703705E-2</v>
      </c>
      <c r="E55" s="233"/>
      <c r="G55" s="234"/>
      <c r="H55" s="236"/>
      <c r="I55" s="235"/>
      <c r="J55" s="236"/>
    </row>
    <row r="56" spans="1:10" customFormat="1">
      <c r="A56" s="232">
        <v>50</v>
      </c>
      <c r="B56" t="s">
        <v>415</v>
      </c>
      <c r="C56" t="s">
        <v>416</v>
      </c>
      <c r="D56" s="234">
        <v>7.7696759259259257E-2</v>
      </c>
      <c r="E56" s="233"/>
      <c r="G56" s="234"/>
      <c r="H56" s="236"/>
      <c r="I56" s="235"/>
      <c r="J56" s="236"/>
    </row>
    <row r="57" spans="1:10" customFormat="1">
      <c r="A57" s="346">
        <v>51</v>
      </c>
      <c r="B57" s="286" t="s">
        <v>387</v>
      </c>
      <c r="C57" s="286" t="s">
        <v>342</v>
      </c>
      <c r="D57" s="287">
        <v>7.7916666666666676E-2</v>
      </c>
      <c r="E57" s="358">
        <v>4</v>
      </c>
      <c r="F57" s="358">
        <v>27</v>
      </c>
      <c r="G57" s="234">
        <v>4.2858796296296298E-2</v>
      </c>
      <c r="H57" s="236">
        <f>+D57/G57</f>
        <v>1.8179854172292738</v>
      </c>
      <c r="I57">
        <v>72</v>
      </c>
      <c r="J57" s="327">
        <v>4.3032407407407408E-2</v>
      </c>
    </row>
    <row r="58" spans="1:10" customFormat="1">
      <c r="A58" s="232">
        <v>52</v>
      </c>
      <c r="B58" t="s">
        <v>411</v>
      </c>
      <c r="C58" t="s">
        <v>414</v>
      </c>
      <c r="D58" s="234">
        <v>7.8159722222222214E-2</v>
      </c>
      <c r="E58" s="233"/>
      <c r="G58" s="234"/>
      <c r="H58" s="236"/>
      <c r="I58" s="235"/>
      <c r="J58" s="236"/>
    </row>
    <row r="59" spans="1:10" customFormat="1">
      <c r="A59" s="346">
        <v>53</v>
      </c>
      <c r="B59" s="286" t="s">
        <v>307</v>
      </c>
      <c r="C59" s="286" t="s">
        <v>241</v>
      </c>
      <c r="D59" s="287">
        <v>7.8333333333333324E-2</v>
      </c>
      <c r="E59" s="358">
        <v>5</v>
      </c>
      <c r="F59" s="358">
        <v>26</v>
      </c>
      <c r="G59" s="234">
        <v>4.3715277777777777E-2</v>
      </c>
      <c r="H59" s="236">
        <f>+D59/G59</f>
        <v>1.7918983320095312</v>
      </c>
      <c r="I59">
        <v>79</v>
      </c>
      <c r="J59" s="327">
        <v>4.3576388888888887E-2</v>
      </c>
    </row>
    <row r="60" spans="1:10" customFormat="1">
      <c r="A60" s="346">
        <v>54</v>
      </c>
      <c r="B60" s="286" t="s">
        <v>105</v>
      </c>
      <c r="C60" s="286" t="s">
        <v>383</v>
      </c>
      <c r="D60" s="287">
        <v>7.8773148148148148E-2</v>
      </c>
      <c r="E60" s="358">
        <v>6</v>
      </c>
      <c r="F60" s="358">
        <v>25</v>
      </c>
      <c r="G60" s="234">
        <v>4.3055555555555562E-2</v>
      </c>
      <c r="H60" s="236">
        <f>+D60/G60</f>
        <v>1.8295698924731181</v>
      </c>
      <c r="I60">
        <v>67</v>
      </c>
      <c r="J60" s="327">
        <v>4.3449074074074077E-2</v>
      </c>
    </row>
    <row r="61" spans="1:10" customFormat="1">
      <c r="A61" s="345">
        <v>55</v>
      </c>
      <c r="B61" s="282" t="s">
        <v>182</v>
      </c>
      <c r="C61" s="282" t="s">
        <v>183</v>
      </c>
      <c r="D61" s="283">
        <v>7.8784722222222228E-2</v>
      </c>
      <c r="E61" s="357">
        <v>6</v>
      </c>
      <c r="F61" s="357">
        <v>25</v>
      </c>
      <c r="G61" s="234">
        <v>3.9664351851851853E-2</v>
      </c>
      <c r="H61" s="236">
        <f>+D61/G61</f>
        <v>1.9862853807995331</v>
      </c>
      <c r="I61">
        <v>53</v>
      </c>
      <c r="J61" s="327">
        <v>4.0671296296296296E-2</v>
      </c>
    </row>
    <row r="62" spans="1:10" customFormat="1">
      <c r="A62" s="232">
        <v>56</v>
      </c>
      <c r="B62" t="s">
        <v>310</v>
      </c>
      <c r="C62" t="s">
        <v>251</v>
      </c>
      <c r="D62" s="234">
        <v>7.8784722222222228E-2</v>
      </c>
      <c r="E62" s="233"/>
      <c r="G62" s="234"/>
      <c r="H62" s="236"/>
      <c r="I62" s="235"/>
      <c r="J62" s="236"/>
    </row>
    <row r="63" spans="1:10" customFormat="1">
      <c r="A63" s="346">
        <v>57</v>
      </c>
      <c r="B63" s="286" t="s">
        <v>303</v>
      </c>
      <c r="C63" s="286" t="s">
        <v>302</v>
      </c>
      <c r="D63" s="287">
        <v>7.8807870370370361E-2</v>
      </c>
      <c r="E63" s="358">
        <v>7</v>
      </c>
      <c r="F63" s="358">
        <v>24</v>
      </c>
      <c r="G63" s="234">
        <v>4.4108796296296299E-2</v>
      </c>
      <c r="H63" s="236">
        <f>+D63/G63</f>
        <v>1.7866701653109418</v>
      </c>
      <c r="I63">
        <v>80</v>
      </c>
      <c r="J63" s="327">
        <v>4.3935185185185188E-2</v>
      </c>
    </row>
    <row r="64" spans="1:10" customFormat="1">
      <c r="A64" s="232">
        <v>58</v>
      </c>
      <c r="B64" t="s">
        <v>322</v>
      </c>
      <c r="C64" t="s">
        <v>577</v>
      </c>
      <c r="D64" s="234">
        <v>7.9537037037037031E-2</v>
      </c>
      <c r="E64" s="233"/>
      <c r="G64" s="234"/>
      <c r="H64" s="236"/>
      <c r="I64" s="235"/>
      <c r="J64" s="236"/>
    </row>
    <row r="65" spans="1:10" customFormat="1">
      <c r="A65" s="232">
        <v>59</v>
      </c>
      <c r="B65" t="s">
        <v>464</v>
      </c>
      <c r="C65" t="s">
        <v>465</v>
      </c>
      <c r="D65" s="234">
        <v>7.9675925925925928E-2</v>
      </c>
      <c r="E65" s="233"/>
      <c r="G65" s="234"/>
      <c r="H65" s="236"/>
      <c r="I65" s="235"/>
      <c r="J65" s="236"/>
    </row>
    <row r="66" spans="1:10" customFormat="1">
      <c r="A66" s="346">
        <v>60</v>
      </c>
      <c r="B66" s="286" t="s">
        <v>309</v>
      </c>
      <c r="C66" s="286" t="s">
        <v>308</v>
      </c>
      <c r="D66" s="287">
        <v>8.0081018518518524E-2</v>
      </c>
      <c r="E66" s="358">
        <v>8</v>
      </c>
      <c r="F66" s="358">
        <v>23</v>
      </c>
      <c r="G66" s="234">
        <v>4.4386574074074071E-2</v>
      </c>
      <c r="H66" s="236">
        <f>+D66/G66</f>
        <v>1.8041720990873535</v>
      </c>
      <c r="I66">
        <v>76</v>
      </c>
      <c r="J66" s="327">
        <v>4.4386574074074071E-2</v>
      </c>
    </row>
    <row r="67" spans="1:10" customFormat="1">
      <c r="A67" s="346">
        <v>61</v>
      </c>
      <c r="B67" s="286" t="s">
        <v>313</v>
      </c>
      <c r="C67" s="286" t="s">
        <v>80</v>
      </c>
      <c r="D67" s="287">
        <v>8.0266203703703701E-2</v>
      </c>
      <c r="E67" s="358">
        <v>9</v>
      </c>
      <c r="F67" s="358">
        <v>22</v>
      </c>
      <c r="G67" s="234">
        <v>4.6712962962962963E-2</v>
      </c>
      <c r="H67" s="236">
        <f>+D67/G67</f>
        <v>1.7182854311199207</v>
      </c>
      <c r="I67">
        <v>94</v>
      </c>
      <c r="J67" s="327">
        <v>4.5925925925925926E-2</v>
      </c>
    </row>
    <row r="68" spans="1:10" customFormat="1">
      <c r="A68" s="232">
        <v>62</v>
      </c>
      <c r="B68" t="s">
        <v>447</v>
      </c>
      <c r="C68" t="s">
        <v>448</v>
      </c>
      <c r="D68" s="234">
        <v>8.2743055555555556E-2</v>
      </c>
      <c r="E68" s="233"/>
      <c r="G68" s="234"/>
      <c r="H68" s="236"/>
      <c r="I68" s="235"/>
      <c r="J68" s="236"/>
    </row>
    <row r="69" spans="1:10" customFormat="1">
      <c r="A69" s="346">
        <v>63</v>
      </c>
      <c r="B69" s="286" t="s">
        <v>185</v>
      </c>
      <c r="C69" s="286" t="s">
        <v>237</v>
      </c>
      <c r="D69" s="287">
        <v>8.3807870370370366E-2</v>
      </c>
      <c r="E69" s="358">
        <v>10</v>
      </c>
      <c r="F69" s="358">
        <v>21</v>
      </c>
      <c r="G69" s="234">
        <v>4.7222222222222221E-2</v>
      </c>
      <c r="H69" s="236">
        <f>+D69/G69</f>
        <v>1.7747549019607842</v>
      </c>
      <c r="I69">
        <v>87</v>
      </c>
      <c r="J69" s="327">
        <v>4.673611111111111E-2</v>
      </c>
    </row>
    <row r="70" spans="1:10" customFormat="1">
      <c r="A70" s="346">
        <v>64</v>
      </c>
      <c r="B70" s="286" t="s">
        <v>95</v>
      </c>
      <c r="C70" s="286" t="s">
        <v>96</v>
      </c>
      <c r="D70" s="287">
        <v>8.4016203703703704E-2</v>
      </c>
      <c r="E70" s="358">
        <v>11</v>
      </c>
      <c r="F70" s="358">
        <v>20</v>
      </c>
      <c r="G70" s="234">
        <v>4.3923611111111115E-2</v>
      </c>
      <c r="H70" s="236">
        <f>+D70/G70</f>
        <v>1.9127799736495388</v>
      </c>
      <c r="I70">
        <v>59</v>
      </c>
      <c r="J70" s="327">
        <v>4.4664351851851858E-2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J391"/>
  <sheetViews>
    <sheetView showGridLines="0" workbookViewId="0"/>
  </sheetViews>
  <sheetFormatPr defaultColWidth="8.85546875" defaultRowHeight="15"/>
  <cols>
    <col min="1" max="1" width="9" style="324" bestFit="1" customWidth="1"/>
    <col min="2" max="2" width="15.5703125" style="324" bestFit="1" customWidth="1"/>
    <col min="3" max="3" width="12.7109375" style="324" bestFit="1" customWidth="1"/>
    <col min="4" max="7" width="8.85546875" style="324"/>
    <col min="8" max="8" width="12.140625" style="324" bestFit="1" customWidth="1"/>
    <col min="9" max="10" width="9.140625" style="324" bestFit="1" customWidth="1"/>
    <col min="11" max="16384" width="8.85546875" style="324"/>
  </cols>
  <sheetData>
    <row r="1" spans="1:10" s="260" customFormat="1" ht="18">
      <c r="A1" s="259" t="s">
        <v>587</v>
      </c>
      <c r="D1" s="318"/>
      <c r="E1" s="350"/>
      <c r="F1" s="350"/>
      <c r="J1" s="328"/>
    </row>
    <row r="2" spans="1:10" s="260" customFormat="1" ht="18">
      <c r="A2" s="259"/>
      <c r="D2" s="318"/>
      <c r="E2" s="350"/>
      <c r="F2" s="350"/>
      <c r="G2" s="329"/>
      <c r="J2" s="329"/>
    </row>
    <row r="3" spans="1:10" s="260" customFormat="1" ht="18">
      <c r="A3" s="259"/>
      <c r="D3" s="318"/>
      <c r="E3" s="350"/>
      <c r="F3" s="350"/>
      <c r="G3" s="329" t="s">
        <v>42</v>
      </c>
      <c r="H3" s="301"/>
      <c r="I3" s="301"/>
      <c r="J3" s="329" t="s">
        <v>3</v>
      </c>
    </row>
    <row r="4" spans="1:10" s="260" customFormat="1">
      <c r="A4" s="262"/>
      <c r="D4" s="318"/>
      <c r="E4" s="350"/>
      <c r="F4" s="350"/>
      <c r="G4" s="330" t="s">
        <v>395</v>
      </c>
      <c r="H4" s="301"/>
      <c r="I4" s="301"/>
      <c r="J4" s="330" t="s">
        <v>395</v>
      </c>
    </row>
    <row r="5" spans="1:10" s="253" customFormat="1">
      <c r="A5" s="227" t="s">
        <v>218</v>
      </c>
      <c r="B5" s="251"/>
      <c r="C5" s="251"/>
      <c r="D5" s="252"/>
      <c r="E5" s="351"/>
      <c r="F5" s="351"/>
      <c r="G5" s="330" t="s">
        <v>396</v>
      </c>
      <c r="H5" s="300" t="s">
        <v>396</v>
      </c>
      <c r="I5" s="300" t="s">
        <v>396</v>
      </c>
      <c r="J5" s="330" t="s">
        <v>396</v>
      </c>
    </row>
    <row r="6" spans="1:10" s="253" customFormat="1">
      <c r="A6" s="254" t="s">
        <v>4</v>
      </c>
      <c r="B6" s="254" t="s">
        <v>6</v>
      </c>
      <c r="C6" s="254" t="s">
        <v>7</v>
      </c>
      <c r="D6" s="252" t="s">
        <v>219</v>
      </c>
      <c r="E6" s="255" t="s">
        <v>4</v>
      </c>
      <c r="F6" s="255" t="s">
        <v>220</v>
      </c>
      <c r="G6" s="330" t="s">
        <v>219</v>
      </c>
      <c r="H6" s="300" t="s">
        <v>397</v>
      </c>
      <c r="I6" s="303" t="s">
        <v>220</v>
      </c>
      <c r="J6" s="330" t="s">
        <v>219</v>
      </c>
    </row>
    <row r="7" spans="1:10" customFormat="1">
      <c r="A7" s="289">
        <v>1</v>
      </c>
      <c r="B7" s="290" t="s">
        <v>266</v>
      </c>
      <c r="C7" s="290" t="s">
        <v>267</v>
      </c>
      <c r="D7" s="291">
        <v>5.6215277777777774E-2</v>
      </c>
      <c r="E7" s="352">
        <v>1</v>
      </c>
      <c r="F7" s="352">
        <v>30</v>
      </c>
      <c r="G7" s="307">
        <v>2.5046296296296299E-2</v>
      </c>
      <c r="H7" s="236">
        <f>+D7/G7</f>
        <v>2.2444547134935302</v>
      </c>
      <c r="I7">
        <v>94</v>
      </c>
      <c r="J7" s="327">
        <v>2.4386574074074078E-2</v>
      </c>
    </row>
    <row r="8" spans="1:10" s="1" customFormat="1">
      <c r="A8" s="365">
        <v>2</v>
      </c>
      <c r="B8" s="1" t="s">
        <v>299</v>
      </c>
      <c r="C8" s="1" t="s">
        <v>347</v>
      </c>
      <c r="D8" s="307">
        <v>6.0810185185185182E-2</v>
      </c>
      <c r="E8" s="366"/>
      <c r="F8" s="366"/>
      <c r="G8" s="307"/>
      <c r="H8" s="236"/>
      <c r="J8" s="367"/>
    </row>
    <row r="9" spans="1:10" customFormat="1">
      <c r="A9" s="289">
        <v>3</v>
      </c>
      <c r="B9" s="290" t="s">
        <v>58</v>
      </c>
      <c r="C9" s="290" t="s">
        <v>159</v>
      </c>
      <c r="D9" s="291">
        <v>6.3344907407407405E-2</v>
      </c>
      <c r="E9" s="352">
        <v>2</v>
      </c>
      <c r="F9" s="352">
        <v>29</v>
      </c>
      <c r="G9" s="307">
        <v>2.6215277777777778E-2</v>
      </c>
      <c r="H9" s="236">
        <f t="shared" ref="H9:H20" si="0">+D9/G9</f>
        <v>2.416335540838852</v>
      </c>
      <c r="I9">
        <v>74</v>
      </c>
      <c r="J9" s="327">
        <v>2.6875E-2</v>
      </c>
    </row>
    <row r="10" spans="1:10" customFormat="1">
      <c r="A10" s="263">
        <v>4</v>
      </c>
      <c r="B10" s="264" t="s">
        <v>84</v>
      </c>
      <c r="C10" s="264" t="s">
        <v>149</v>
      </c>
      <c r="D10" s="265">
        <v>6.3425925925925927E-2</v>
      </c>
      <c r="E10" s="353">
        <v>1</v>
      </c>
      <c r="F10" s="353">
        <v>30</v>
      </c>
      <c r="G10" s="307">
        <v>2.7268518518518515E-2</v>
      </c>
      <c r="H10" s="236">
        <f t="shared" si="0"/>
        <v>2.3259762308998306</v>
      </c>
      <c r="I10">
        <v>85</v>
      </c>
      <c r="J10" s="327">
        <v>2.719907407407407E-2</v>
      </c>
    </row>
    <row r="11" spans="1:10" customFormat="1">
      <c r="A11" s="263">
        <v>5</v>
      </c>
      <c r="B11" s="264" t="s">
        <v>223</v>
      </c>
      <c r="C11" s="264" t="s">
        <v>222</v>
      </c>
      <c r="D11" s="265">
        <v>6.3703703703703707E-2</v>
      </c>
      <c r="E11" s="353">
        <v>2</v>
      </c>
      <c r="F11" s="353">
        <v>29</v>
      </c>
      <c r="G11" s="307">
        <v>2.8425925925925924E-2</v>
      </c>
      <c r="H11" s="236">
        <f t="shared" si="0"/>
        <v>2.2410423452768731</v>
      </c>
      <c r="I11">
        <v>96</v>
      </c>
      <c r="J11" s="327">
        <v>2.7638888888888886E-2</v>
      </c>
    </row>
    <row r="12" spans="1:10" customFormat="1">
      <c r="A12" s="269">
        <v>6</v>
      </c>
      <c r="B12" s="270" t="s">
        <v>263</v>
      </c>
      <c r="C12" s="270" t="s">
        <v>264</v>
      </c>
      <c r="D12" s="271">
        <v>6.6157407407407401E-2</v>
      </c>
      <c r="E12" s="272">
        <v>1</v>
      </c>
      <c r="F12" s="272">
        <v>30</v>
      </c>
      <c r="G12" s="307">
        <v>2.8043981481481479E-2</v>
      </c>
      <c r="H12" s="236">
        <f t="shared" si="0"/>
        <v>2.3590590177465951</v>
      </c>
      <c r="I12">
        <v>78</v>
      </c>
      <c r="J12" s="327">
        <v>2.8437499999999998E-2</v>
      </c>
    </row>
    <row r="13" spans="1:10" customFormat="1">
      <c r="A13" s="269">
        <v>7</v>
      </c>
      <c r="B13" s="270" t="s">
        <v>115</v>
      </c>
      <c r="C13" s="270" t="s">
        <v>337</v>
      </c>
      <c r="D13" s="271">
        <v>6.8321759259259263E-2</v>
      </c>
      <c r="E13" s="272">
        <v>2</v>
      </c>
      <c r="F13" s="272">
        <v>29</v>
      </c>
      <c r="G13" s="307">
        <v>2.8807870370370373E-2</v>
      </c>
      <c r="H13" s="236">
        <f t="shared" si="0"/>
        <v>2.3716351948573724</v>
      </c>
      <c r="I13">
        <v>76</v>
      </c>
      <c r="J13" s="327">
        <v>2.9340277777777781E-2</v>
      </c>
    </row>
    <row r="14" spans="1:10" customFormat="1">
      <c r="A14" s="269">
        <v>8</v>
      </c>
      <c r="B14" s="270" t="s">
        <v>333</v>
      </c>
      <c r="C14" s="270" t="s">
        <v>334</v>
      </c>
      <c r="D14" s="271">
        <v>6.8622685185185189E-2</v>
      </c>
      <c r="E14" s="272">
        <v>3</v>
      </c>
      <c r="F14" s="272">
        <v>28</v>
      </c>
      <c r="G14" s="307">
        <v>3.1064814814814812E-2</v>
      </c>
      <c r="H14" s="236">
        <f t="shared" si="0"/>
        <v>2.2090163934426235</v>
      </c>
      <c r="I14">
        <v>98</v>
      </c>
      <c r="J14" s="327">
        <v>3.0150462962962962E-2</v>
      </c>
    </row>
    <row r="15" spans="1:10" customFormat="1">
      <c r="A15" s="343">
        <v>9</v>
      </c>
      <c r="B15" s="274" t="s">
        <v>68</v>
      </c>
      <c r="C15" s="274" t="s">
        <v>69</v>
      </c>
      <c r="D15" s="275">
        <v>6.9490740740740742E-2</v>
      </c>
      <c r="E15" s="355">
        <v>1</v>
      </c>
      <c r="F15" s="355">
        <v>30</v>
      </c>
      <c r="G15" s="307">
        <v>3.0914351851851849E-2</v>
      </c>
      <c r="H15" s="236">
        <f t="shared" si="0"/>
        <v>2.2478472482216403</v>
      </c>
      <c r="I15">
        <v>93</v>
      </c>
      <c r="J15" s="327">
        <v>3.0324074074074073E-2</v>
      </c>
    </row>
    <row r="16" spans="1:10" customFormat="1">
      <c r="A16" s="343">
        <v>10</v>
      </c>
      <c r="B16" s="274" t="s">
        <v>100</v>
      </c>
      <c r="C16" s="274" t="s">
        <v>101</v>
      </c>
      <c r="D16" s="275">
        <v>7.1886574074074075E-2</v>
      </c>
      <c r="E16" s="355">
        <v>2</v>
      </c>
      <c r="F16" s="355">
        <v>29</v>
      </c>
      <c r="G16" s="307">
        <v>3.2928240740740737E-2</v>
      </c>
      <c r="H16" s="236">
        <f t="shared" si="0"/>
        <v>2.1831282952548334</v>
      </c>
      <c r="I16">
        <v>99</v>
      </c>
      <c r="J16" s="327">
        <v>3.1956018518518516E-2</v>
      </c>
    </row>
    <row r="17" spans="1:10" customFormat="1">
      <c r="A17" s="269">
        <v>11</v>
      </c>
      <c r="B17" s="270" t="s">
        <v>105</v>
      </c>
      <c r="C17" s="270" t="s">
        <v>254</v>
      </c>
      <c r="D17" s="271">
        <v>7.2071759259259252E-2</v>
      </c>
      <c r="E17" s="272">
        <v>4</v>
      </c>
      <c r="F17" s="272">
        <v>27</v>
      </c>
      <c r="G17" s="307">
        <v>3.125E-2</v>
      </c>
      <c r="H17" s="236">
        <f t="shared" si="0"/>
        <v>2.3062962962962961</v>
      </c>
      <c r="I17">
        <v>89</v>
      </c>
      <c r="J17" s="327">
        <v>3.0914351851851853E-2</v>
      </c>
    </row>
    <row r="18" spans="1:10" customFormat="1">
      <c r="A18" s="343">
        <v>12</v>
      </c>
      <c r="B18" s="274" t="s">
        <v>117</v>
      </c>
      <c r="C18" s="274" t="s">
        <v>256</v>
      </c>
      <c r="D18" s="275">
        <v>7.3148148148148143E-2</v>
      </c>
      <c r="E18" s="355">
        <v>3</v>
      </c>
      <c r="F18" s="355">
        <v>28</v>
      </c>
      <c r="G18" s="307">
        <v>3.1261574074074074E-2</v>
      </c>
      <c r="H18" s="236">
        <f t="shared" si="0"/>
        <v>2.3398741206960385</v>
      </c>
      <c r="I18">
        <v>82</v>
      </c>
      <c r="J18" s="327">
        <v>3.1400462962962963E-2</v>
      </c>
    </row>
    <row r="19" spans="1:10" customFormat="1">
      <c r="A19" s="269">
        <v>13</v>
      </c>
      <c r="B19" s="270" t="s">
        <v>78</v>
      </c>
      <c r="C19" s="270" t="s">
        <v>79</v>
      </c>
      <c r="D19" s="271">
        <v>7.4722222222222232E-2</v>
      </c>
      <c r="E19" s="272">
        <v>5</v>
      </c>
      <c r="F19" s="272">
        <v>26</v>
      </c>
      <c r="G19" s="307">
        <v>3.2083333333333332E-2</v>
      </c>
      <c r="H19" s="236">
        <f t="shared" si="0"/>
        <v>2.3290043290043294</v>
      </c>
      <c r="I19">
        <v>84</v>
      </c>
      <c r="J19" s="327">
        <v>3.2083333333333332E-2</v>
      </c>
    </row>
    <row r="20" spans="1:10" customFormat="1">
      <c r="A20" s="343">
        <v>14</v>
      </c>
      <c r="B20" s="274" t="s">
        <v>293</v>
      </c>
      <c r="C20" s="274" t="s">
        <v>292</v>
      </c>
      <c r="D20" s="275">
        <v>7.8067129629629625E-2</v>
      </c>
      <c r="E20" s="355">
        <v>4</v>
      </c>
      <c r="F20" s="355">
        <v>27</v>
      </c>
      <c r="G20" s="307">
        <v>3.3368055555555554E-2</v>
      </c>
      <c r="H20" s="236">
        <f t="shared" si="0"/>
        <v>2.339576829691294</v>
      </c>
      <c r="I20">
        <v>83</v>
      </c>
      <c r="J20" s="327">
        <v>3.3437499999999995E-2</v>
      </c>
    </row>
    <row r="21" spans="1:10" s="1" customFormat="1">
      <c r="A21" s="365">
        <v>15</v>
      </c>
      <c r="B21" s="1" t="s">
        <v>255</v>
      </c>
      <c r="C21" s="1" t="s">
        <v>580</v>
      </c>
      <c r="D21" s="307">
        <v>7.886574074074075E-2</v>
      </c>
      <c r="E21" s="366"/>
      <c r="F21" s="366"/>
      <c r="G21" s="307"/>
      <c r="H21" s="236"/>
      <c r="J21" s="367"/>
    </row>
    <row r="22" spans="1:10" customFormat="1">
      <c r="A22" s="345">
        <v>16</v>
      </c>
      <c r="B22" s="282" t="s">
        <v>246</v>
      </c>
      <c r="C22" s="282" t="s">
        <v>296</v>
      </c>
      <c r="D22" s="283">
        <v>7.9328703703703707E-2</v>
      </c>
      <c r="E22" s="357">
        <v>1</v>
      </c>
      <c r="F22" s="357">
        <v>30</v>
      </c>
      <c r="G22" s="307">
        <v>3.3888888888888885E-2</v>
      </c>
      <c r="H22" s="236">
        <f>+D22/G22</f>
        <v>2.3408469945355197</v>
      </c>
      <c r="I22">
        <v>81</v>
      </c>
      <c r="J22" s="327">
        <v>3.4085648148148143E-2</v>
      </c>
    </row>
    <row r="23" spans="1:10" s="1" customFormat="1">
      <c r="A23" s="365">
        <v>17</v>
      </c>
      <c r="B23" s="1" t="s">
        <v>412</v>
      </c>
      <c r="C23" s="1" t="s">
        <v>413</v>
      </c>
      <c r="D23" s="307">
        <v>7.9861111111111105E-2</v>
      </c>
      <c r="E23" s="366"/>
      <c r="F23" s="366"/>
      <c r="G23" s="307"/>
      <c r="H23" s="236"/>
      <c r="J23" s="367"/>
    </row>
    <row r="24" spans="1:10" customFormat="1">
      <c r="A24" s="344">
        <v>18</v>
      </c>
      <c r="B24" s="278" t="s">
        <v>93</v>
      </c>
      <c r="C24" s="278" t="s">
        <v>94</v>
      </c>
      <c r="D24" s="279">
        <v>8.1400462962962966E-2</v>
      </c>
      <c r="E24" s="356">
        <v>1</v>
      </c>
      <c r="F24" s="356">
        <v>30</v>
      </c>
      <c r="G24" s="307">
        <v>3.6319444444444439E-2</v>
      </c>
      <c r="H24" s="236">
        <f>+D24/G24</f>
        <v>2.2412364563416194</v>
      </c>
      <c r="I24">
        <v>95</v>
      </c>
      <c r="J24" s="327">
        <v>3.5590277777777769E-2</v>
      </c>
    </row>
    <row r="25" spans="1:10" customFormat="1">
      <c r="A25" s="345">
        <v>19</v>
      </c>
      <c r="B25" s="282" t="s">
        <v>297</v>
      </c>
      <c r="C25" s="282" t="s">
        <v>75</v>
      </c>
      <c r="D25" s="283">
        <v>8.1574074074074077E-2</v>
      </c>
      <c r="E25" s="357">
        <v>2</v>
      </c>
      <c r="F25" s="357">
        <v>29</v>
      </c>
      <c r="G25" s="307">
        <v>3.6666666666666667E-2</v>
      </c>
      <c r="H25" s="236">
        <f>+D25/G25</f>
        <v>2.2247474747474749</v>
      </c>
      <c r="I25">
        <v>97</v>
      </c>
      <c r="J25" s="327">
        <v>3.5810185185185188E-2</v>
      </c>
    </row>
    <row r="26" spans="1:10" customFormat="1">
      <c r="A26" s="344">
        <v>20</v>
      </c>
      <c r="B26" s="278" t="s">
        <v>102</v>
      </c>
      <c r="C26" s="278" t="s">
        <v>254</v>
      </c>
      <c r="D26" s="279">
        <v>8.3541666666666667E-2</v>
      </c>
      <c r="E26" s="356">
        <v>2</v>
      </c>
      <c r="F26" s="356">
        <v>29</v>
      </c>
      <c r="G26" s="307">
        <v>3.622685185185185E-2</v>
      </c>
      <c r="H26" s="236">
        <f>+D26/G26</f>
        <v>2.3060702875399364</v>
      </c>
      <c r="I26">
        <v>90</v>
      </c>
      <c r="J26" s="327">
        <v>3.5833333333333335E-2</v>
      </c>
    </row>
    <row r="27" spans="1:10" customFormat="1">
      <c r="A27" s="344">
        <v>21</v>
      </c>
      <c r="B27" s="278" t="s">
        <v>291</v>
      </c>
      <c r="C27" s="278" t="s">
        <v>290</v>
      </c>
      <c r="D27" s="279">
        <v>8.4016203703703704E-2</v>
      </c>
      <c r="E27" s="356">
        <v>3</v>
      </c>
      <c r="F27" s="356">
        <v>28</v>
      </c>
      <c r="G27" s="307">
        <v>3.6458333333333336E-2</v>
      </c>
      <c r="H27" s="236">
        <f>+D27/G27</f>
        <v>2.3044444444444445</v>
      </c>
      <c r="I27">
        <v>91</v>
      </c>
      <c r="J27" s="327">
        <v>3.5995370370370372E-2</v>
      </c>
    </row>
    <row r="28" spans="1:10" s="1" customFormat="1">
      <c r="A28" s="365">
        <v>22</v>
      </c>
      <c r="B28" s="1" t="s">
        <v>582</v>
      </c>
      <c r="C28" s="1" t="s">
        <v>583</v>
      </c>
      <c r="D28" s="307">
        <v>8.5787037037037037E-2</v>
      </c>
      <c r="E28" s="366"/>
      <c r="F28" s="366"/>
      <c r="G28" s="307"/>
      <c r="H28" s="236"/>
      <c r="J28" s="367"/>
    </row>
    <row r="29" spans="1:10" s="1" customFormat="1">
      <c r="A29" s="365">
        <v>23</v>
      </c>
      <c r="B29" s="1" t="s">
        <v>303</v>
      </c>
      <c r="C29" s="1" t="s">
        <v>517</v>
      </c>
      <c r="D29" s="307">
        <v>8.6307870370370368E-2</v>
      </c>
      <c r="E29" s="366"/>
      <c r="F29" s="366"/>
      <c r="G29" s="307"/>
      <c r="H29" s="236"/>
      <c r="J29" s="367"/>
    </row>
    <row r="30" spans="1:10" customFormat="1">
      <c r="A30" s="344">
        <v>24</v>
      </c>
      <c r="B30" s="278" t="s">
        <v>84</v>
      </c>
      <c r="C30" s="278" t="s">
        <v>584</v>
      </c>
      <c r="D30" s="279">
        <v>8.6597222222222214E-2</v>
      </c>
      <c r="E30" s="356">
        <v>4</v>
      </c>
      <c r="F30" s="356">
        <v>27</v>
      </c>
      <c r="G30" s="307">
        <v>3.4374999999999996E-2</v>
      </c>
      <c r="H30" s="236">
        <f>+D30/G30</f>
        <v>2.5191919191919192</v>
      </c>
      <c r="I30">
        <v>71</v>
      </c>
      <c r="J30" s="327">
        <v>3.5231481481481475E-2</v>
      </c>
    </row>
    <row r="31" spans="1:10" customFormat="1">
      <c r="A31" s="344">
        <v>25</v>
      </c>
      <c r="B31" s="278" t="s">
        <v>322</v>
      </c>
      <c r="C31" s="278" t="s">
        <v>179</v>
      </c>
      <c r="D31" s="279">
        <v>8.6793981481481486E-2</v>
      </c>
      <c r="E31" s="356">
        <v>5</v>
      </c>
      <c r="F31" s="356">
        <v>26</v>
      </c>
      <c r="G31" s="307">
        <v>3.622685185185185E-2</v>
      </c>
      <c r="H31" s="236">
        <f>+D31/G31</f>
        <v>2.3958466453674125</v>
      </c>
      <c r="I31">
        <v>75</v>
      </c>
      <c r="J31" s="327">
        <v>3.681712962962963E-2</v>
      </c>
    </row>
    <row r="32" spans="1:10" customFormat="1">
      <c r="A32" s="344">
        <v>26</v>
      </c>
      <c r="B32" s="278" t="s">
        <v>135</v>
      </c>
      <c r="C32" s="278" t="s">
        <v>67</v>
      </c>
      <c r="D32" s="279">
        <v>8.8738425925925915E-2</v>
      </c>
      <c r="E32" s="356">
        <v>6</v>
      </c>
      <c r="F32" s="356">
        <v>25</v>
      </c>
      <c r="G32" s="307">
        <v>3.4398148148148143E-2</v>
      </c>
      <c r="H32" s="236">
        <f>+D32/G32</f>
        <v>2.5797442799461643</v>
      </c>
      <c r="I32">
        <v>69</v>
      </c>
      <c r="J32" s="327">
        <v>3.5370370370370365E-2</v>
      </c>
    </row>
    <row r="33" spans="1:10" s="1" customFormat="1">
      <c r="A33" s="365">
        <v>27</v>
      </c>
      <c r="B33" s="1" t="s">
        <v>581</v>
      </c>
      <c r="C33" s="1" t="s">
        <v>585</v>
      </c>
      <c r="D33" s="307">
        <v>8.9224537037037033E-2</v>
      </c>
      <c r="E33" s="366"/>
      <c r="F33" s="366"/>
      <c r="G33" s="307"/>
      <c r="H33" s="236"/>
      <c r="J33" s="367"/>
    </row>
    <row r="34" spans="1:10" s="1" customFormat="1">
      <c r="A34" s="365">
        <v>28</v>
      </c>
      <c r="B34" s="1" t="s">
        <v>117</v>
      </c>
      <c r="C34" s="1" t="s">
        <v>518</v>
      </c>
      <c r="D34" s="307">
        <v>8.9548611111111107E-2</v>
      </c>
      <c r="E34" s="366"/>
      <c r="F34" s="366"/>
      <c r="G34" s="307"/>
      <c r="H34" s="236"/>
      <c r="J34" s="367"/>
    </row>
    <row r="35" spans="1:10" customFormat="1">
      <c r="A35" s="345">
        <v>29</v>
      </c>
      <c r="B35" s="282" t="s">
        <v>304</v>
      </c>
      <c r="C35" s="282" t="s">
        <v>292</v>
      </c>
      <c r="D35" s="283">
        <v>9.1747685185185182E-2</v>
      </c>
      <c r="E35" s="357">
        <v>3</v>
      </c>
      <c r="F35" s="357">
        <v>28</v>
      </c>
      <c r="G35" s="307">
        <v>3.9722222222222221E-2</v>
      </c>
      <c r="H35" s="236">
        <f>+D35/G35</f>
        <v>2.3097319347319347</v>
      </c>
      <c r="I35">
        <v>87</v>
      </c>
      <c r="J35" s="327">
        <v>3.9525462962962964E-2</v>
      </c>
    </row>
    <row r="36" spans="1:10" customFormat="1">
      <c r="A36" s="345">
        <v>30</v>
      </c>
      <c r="B36" s="282" t="s">
        <v>71</v>
      </c>
      <c r="C36" s="282" t="s">
        <v>198</v>
      </c>
      <c r="D36" s="283">
        <v>9.2210648148148153E-2</v>
      </c>
      <c r="E36" s="357">
        <v>4</v>
      </c>
      <c r="F36" s="357">
        <v>27</v>
      </c>
      <c r="G36" s="307">
        <v>3.9930555555555559E-2</v>
      </c>
      <c r="H36" s="236">
        <f>+D36/G36</f>
        <v>2.3092753623188407</v>
      </c>
      <c r="I36">
        <v>88</v>
      </c>
      <c r="J36" s="327">
        <v>3.9664351851851853E-2</v>
      </c>
    </row>
    <row r="37" spans="1:10" customFormat="1">
      <c r="A37" s="344">
        <v>31</v>
      </c>
      <c r="B37" s="278" t="s">
        <v>370</v>
      </c>
      <c r="C37" s="278" t="s">
        <v>586</v>
      </c>
      <c r="D37" s="279">
        <v>9.2500000000000013E-2</v>
      </c>
      <c r="E37" s="356">
        <v>7</v>
      </c>
      <c r="F37" s="356">
        <v>24</v>
      </c>
      <c r="G37" s="307">
        <v>3.6168981481481483E-2</v>
      </c>
      <c r="H37" s="236">
        <f>+D37/G37</f>
        <v>2.5574400000000002</v>
      </c>
      <c r="I37">
        <v>70</v>
      </c>
      <c r="J37" s="327">
        <v>3.7083333333333336E-2</v>
      </c>
    </row>
    <row r="38" spans="1:10" customFormat="1">
      <c r="A38" s="346">
        <v>32</v>
      </c>
      <c r="B38" s="286" t="s">
        <v>86</v>
      </c>
      <c r="C38" s="286" t="s">
        <v>87</v>
      </c>
      <c r="D38" s="287">
        <v>9.3483796296296287E-2</v>
      </c>
      <c r="E38" s="358">
        <v>1</v>
      </c>
      <c r="F38" s="358">
        <v>30</v>
      </c>
      <c r="G38" s="307">
        <v>4.3356481481481475E-2</v>
      </c>
      <c r="H38" s="236">
        <f>+D38/G38</f>
        <v>2.1561665776828618</v>
      </c>
      <c r="I38">
        <v>100</v>
      </c>
      <c r="J38" s="327">
        <v>4.2314814814814805E-2</v>
      </c>
    </row>
    <row r="39" spans="1:10" s="1" customFormat="1">
      <c r="A39" s="365">
        <v>33</v>
      </c>
      <c r="B39" s="1" t="s">
        <v>412</v>
      </c>
      <c r="C39" s="1" t="s">
        <v>576</v>
      </c>
      <c r="D39" s="307">
        <v>9.784722222222221E-2</v>
      </c>
      <c r="E39" s="366"/>
      <c r="F39" s="366"/>
      <c r="G39" s="307"/>
      <c r="H39" s="236"/>
      <c r="J39" s="367"/>
    </row>
    <row r="40" spans="1:10" customFormat="1">
      <c r="A40" s="346">
        <v>34</v>
      </c>
      <c r="B40" s="286" t="s">
        <v>307</v>
      </c>
      <c r="C40" s="286" t="s">
        <v>241</v>
      </c>
      <c r="D40" s="287">
        <v>9.9548611111111115E-2</v>
      </c>
      <c r="E40" s="358">
        <v>2</v>
      </c>
      <c r="F40" s="358">
        <v>29</v>
      </c>
      <c r="G40" s="307">
        <v>4.3576388888888894E-2</v>
      </c>
      <c r="H40" s="236">
        <f t="shared" ref="H40:H47" si="1">+D40/G40</f>
        <v>2.2844621513944223</v>
      </c>
      <c r="I40">
        <v>92</v>
      </c>
      <c r="J40" s="327">
        <v>4.3043981481481489E-2</v>
      </c>
    </row>
    <row r="41" spans="1:10" customFormat="1">
      <c r="A41" s="346">
        <v>35</v>
      </c>
      <c r="B41" s="286" t="s">
        <v>233</v>
      </c>
      <c r="C41" s="286" t="s">
        <v>232</v>
      </c>
      <c r="D41" s="287">
        <v>0.10023148148148148</v>
      </c>
      <c r="E41" s="358">
        <v>3</v>
      </c>
      <c r="F41" s="358">
        <v>28</v>
      </c>
      <c r="G41" s="307">
        <v>4.2546296296296297E-2</v>
      </c>
      <c r="H41" s="236">
        <f t="shared" si="1"/>
        <v>2.35582154515778</v>
      </c>
      <c r="I41">
        <v>79</v>
      </c>
      <c r="J41" s="327">
        <v>4.2881944444444445E-2</v>
      </c>
    </row>
    <row r="42" spans="1:10" customFormat="1">
      <c r="A42" s="346">
        <v>36</v>
      </c>
      <c r="B42" s="286" t="s">
        <v>387</v>
      </c>
      <c r="C42" s="286" t="s">
        <v>342</v>
      </c>
      <c r="D42" s="287">
        <v>0.10100694444444445</v>
      </c>
      <c r="E42" s="358">
        <v>4</v>
      </c>
      <c r="F42" s="358">
        <v>27</v>
      </c>
      <c r="G42" s="307">
        <v>4.3032407407407408E-2</v>
      </c>
      <c r="H42" s="236">
        <f t="shared" si="1"/>
        <v>2.3472296933835399</v>
      </c>
      <c r="I42">
        <v>80</v>
      </c>
      <c r="J42" s="327">
        <v>4.3298611111111114E-2</v>
      </c>
    </row>
    <row r="43" spans="1:10" customFormat="1">
      <c r="A43" s="345">
        <v>37</v>
      </c>
      <c r="B43" s="282" t="s">
        <v>132</v>
      </c>
      <c r="C43" s="282" t="s">
        <v>133</v>
      </c>
      <c r="D43" s="283">
        <v>0.10296296296296296</v>
      </c>
      <c r="E43" s="357">
        <v>5</v>
      </c>
      <c r="F43" s="357">
        <v>26</v>
      </c>
      <c r="G43" s="307">
        <v>4.3622685185185188E-2</v>
      </c>
      <c r="H43" s="236">
        <f t="shared" si="1"/>
        <v>2.3603077739453435</v>
      </c>
      <c r="I43">
        <v>77</v>
      </c>
      <c r="J43" s="327">
        <v>4.4085648148148152E-2</v>
      </c>
    </row>
    <row r="44" spans="1:10" customFormat="1">
      <c r="A44" s="346">
        <v>38</v>
      </c>
      <c r="B44" s="286" t="s">
        <v>309</v>
      </c>
      <c r="C44" s="286" t="s">
        <v>308</v>
      </c>
      <c r="D44" s="287">
        <v>0.10795138888888889</v>
      </c>
      <c r="E44" s="358">
        <v>5</v>
      </c>
      <c r="F44" s="358">
        <v>26</v>
      </c>
      <c r="G44" s="307">
        <v>4.4386574074074071E-2</v>
      </c>
      <c r="H44" s="236">
        <f t="shared" si="1"/>
        <v>2.4320730117340288</v>
      </c>
      <c r="I44">
        <v>73</v>
      </c>
      <c r="J44" s="327">
        <v>4.5115740740740741E-2</v>
      </c>
    </row>
    <row r="45" spans="1:10" customFormat="1">
      <c r="A45" s="346">
        <v>39</v>
      </c>
      <c r="B45" s="286" t="s">
        <v>185</v>
      </c>
      <c r="C45" s="286" t="s">
        <v>237</v>
      </c>
      <c r="D45" s="287">
        <v>0.10864583333333333</v>
      </c>
      <c r="E45" s="358">
        <v>6</v>
      </c>
      <c r="F45" s="358">
        <v>25</v>
      </c>
      <c r="G45" s="307">
        <v>4.673611111111111E-2</v>
      </c>
      <c r="H45" s="236">
        <f t="shared" si="1"/>
        <v>2.3246656760772662</v>
      </c>
      <c r="I45">
        <v>86</v>
      </c>
      <c r="J45" s="327">
        <v>4.659722222222222E-2</v>
      </c>
    </row>
    <row r="46" spans="1:10" customFormat="1">
      <c r="A46" s="346">
        <v>40</v>
      </c>
      <c r="B46" s="286" t="s">
        <v>303</v>
      </c>
      <c r="C46" s="286" t="s">
        <v>302</v>
      </c>
      <c r="D46" s="287">
        <v>0.10990740740740741</v>
      </c>
      <c r="E46" s="358">
        <v>7</v>
      </c>
      <c r="F46" s="358">
        <v>24</v>
      </c>
      <c r="G46" s="307">
        <v>4.3935185185185188E-2</v>
      </c>
      <c r="H46" s="236">
        <f t="shared" si="1"/>
        <v>2.5015806111696524</v>
      </c>
      <c r="I46">
        <v>72</v>
      </c>
      <c r="J46" s="327">
        <v>4.4722222222222226E-2</v>
      </c>
    </row>
    <row r="47" spans="1:10" customFormat="1">
      <c r="A47" s="346">
        <v>41</v>
      </c>
      <c r="B47" s="286" t="s">
        <v>58</v>
      </c>
      <c r="C47" s="286" t="s">
        <v>134</v>
      </c>
      <c r="D47" s="287">
        <v>0.11957175925925927</v>
      </c>
      <c r="E47" s="358">
        <v>8</v>
      </c>
      <c r="F47" s="358">
        <v>23</v>
      </c>
      <c r="G47" s="307">
        <v>4.1979166666666672E-2</v>
      </c>
      <c r="H47" s="236">
        <f t="shared" si="1"/>
        <v>2.8483595257788803</v>
      </c>
      <c r="I47">
        <v>68</v>
      </c>
      <c r="J47" s="327">
        <v>4.3020833333333341E-2</v>
      </c>
    </row>
    <row r="48" spans="1:10">
      <c r="B48" s="405"/>
      <c r="C48" s="405"/>
      <c r="D48" s="406"/>
    </row>
    <row r="49" spans="2:4">
      <c r="B49" s="407"/>
      <c r="C49" s="407"/>
      <c r="D49" s="408"/>
    </row>
    <row r="50" spans="2:4">
      <c r="B50" s="405"/>
      <c r="C50" s="405"/>
      <c r="D50" s="406"/>
    </row>
    <row r="51" spans="2:4">
      <c r="B51" s="405"/>
      <c r="C51" s="405"/>
      <c r="D51" s="406"/>
    </row>
    <row r="52" spans="2:4">
      <c r="B52" s="405"/>
      <c r="C52" s="405"/>
      <c r="D52" s="406"/>
    </row>
    <row r="53" spans="2:4">
      <c r="B53" s="407"/>
      <c r="C53" s="407"/>
      <c r="D53" s="408"/>
    </row>
    <row r="54" spans="2:4">
      <c r="B54" s="407"/>
      <c r="C54" s="407"/>
      <c r="D54" s="408"/>
    </row>
    <row r="55" spans="2:4">
      <c r="B55" s="405"/>
      <c r="C55" s="405"/>
      <c r="D55" s="406"/>
    </row>
    <row r="56" spans="2:4">
      <c r="B56" s="407"/>
      <c r="C56" s="407"/>
      <c r="D56" s="408"/>
    </row>
    <row r="57" spans="2:4">
      <c r="B57" s="405"/>
      <c r="C57" s="405"/>
      <c r="D57" s="406"/>
    </row>
    <row r="58" spans="2:4">
      <c r="B58" s="407"/>
      <c r="C58" s="407"/>
      <c r="D58" s="408"/>
    </row>
    <row r="59" spans="2:4">
      <c r="B59" s="407"/>
      <c r="C59" s="407"/>
      <c r="D59" s="408"/>
    </row>
    <row r="60" spans="2:4">
      <c r="B60" s="405"/>
      <c r="C60" s="405"/>
      <c r="D60" s="406"/>
    </row>
    <row r="61" spans="2:4">
      <c r="B61" s="405"/>
      <c r="C61" s="405"/>
      <c r="D61" s="406"/>
    </row>
    <row r="62" spans="2:4">
      <c r="B62" s="407"/>
      <c r="C62" s="407"/>
      <c r="D62" s="408"/>
    </row>
    <row r="63" spans="2:4">
      <c r="B63" s="405"/>
      <c r="C63" s="405"/>
      <c r="D63" s="406"/>
    </row>
    <row r="64" spans="2:4">
      <c r="B64" s="407"/>
      <c r="C64" s="407"/>
      <c r="D64" s="408"/>
    </row>
    <row r="65" spans="1:3">
      <c r="A65" s="407"/>
      <c r="B65" s="407"/>
      <c r="C65" s="408"/>
    </row>
    <row r="66" spans="1:3">
      <c r="A66" s="407"/>
      <c r="B66" s="407"/>
      <c r="C66" s="408"/>
    </row>
    <row r="67" spans="1:3">
      <c r="A67" s="407"/>
      <c r="B67" s="407"/>
      <c r="C67" s="408"/>
    </row>
    <row r="68" spans="1:3">
      <c r="A68" s="407"/>
      <c r="B68" s="407"/>
      <c r="C68" s="408"/>
    </row>
    <row r="69" spans="1:3">
      <c r="A69" s="407"/>
      <c r="B69" s="407"/>
      <c r="C69" s="408"/>
    </row>
    <row r="70" spans="1:3">
      <c r="A70" s="405"/>
      <c r="B70" s="405"/>
      <c r="C70" s="406"/>
    </row>
    <row r="71" spans="1:3">
      <c r="A71" s="405"/>
      <c r="B71" s="405"/>
      <c r="C71" s="406"/>
    </row>
    <row r="72" spans="1:3">
      <c r="A72" s="407"/>
      <c r="B72" s="407"/>
      <c r="C72" s="408"/>
    </row>
    <row r="73" spans="1:3">
      <c r="A73" s="407"/>
      <c r="B73" s="407"/>
      <c r="C73" s="408"/>
    </row>
    <row r="74" spans="1:3">
      <c r="A74" s="407"/>
      <c r="B74" s="407"/>
      <c r="C74" s="408"/>
    </row>
    <row r="75" spans="1:3">
      <c r="A75" s="407"/>
      <c r="B75" s="407"/>
      <c r="C75" s="408"/>
    </row>
    <row r="76" spans="1:3">
      <c r="A76" s="405"/>
      <c r="B76" s="405"/>
      <c r="C76" s="406"/>
    </row>
    <row r="77" spans="1:3">
      <c r="A77" s="405"/>
      <c r="B77" s="405"/>
      <c r="C77" s="406"/>
    </row>
    <row r="78" spans="1:3">
      <c r="A78" s="405"/>
      <c r="B78" s="405"/>
      <c r="C78" s="406"/>
    </row>
    <row r="79" spans="1:3">
      <c r="A79" s="407"/>
      <c r="B79" s="407"/>
      <c r="C79" s="408"/>
    </row>
    <row r="80" spans="1:3">
      <c r="A80" s="407"/>
      <c r="B80" s="407"/>
      <c r="C80" s="408"/>
    </row>
    <row r="81" spans="1:3">
      <c r="A81" s="407"/>
      <c r="B81" s="407"/>
      <c r="C81" s="408"/>
    </row>
    <row r="82" spans="1:3">
      <c r="A82" s="407"/>
      <c r="B82" s="407"/>
      <c r="C82" s="408"/>
    </row>
    <row r="83" spans="1:3">
      <c r="A83" s="407"/>
      <c r="B83" s="407"/>
      <c r="C83" s="408"/>
    </row>
    <row r="84" spans="1:3">
      <c r="A84" s="407"/>
      <c r="B84" s="407"/>
      <c r="C84" s="408"/>
    </row>
    <row r="85" spans="1:3">
      <c r="A85" s="407"/>
      <c r="B85" s="407"/>
      <c r="C85" s="408"/>
    </row>
    <row r="86" spans="1:3">
      <c r="A86" s="407"/>
      <c r="B86" s="407"/>
      <c r="C86" s="408"/>
    </row>
    <row r="87" spans="1:3">
      <c r="A87" s="407"/>
      <c r="B87" s="407"/>
      <c r="C87" s="408"/>
    </row>
    <row r="88" spans="1:3">
      <c r="A88" s="407"/>
      <c r="B88" s="407"/>
      <c r="C88" s="408"/>
    </row>
    <row r="89" spans="1:3">
      <c r="A89" s="407"/>
      <c r="B89" s="407"/>
      <c r="C89" s="408"/>
    </row>
    <row r="90" spans="1:3">
      <c r="A90" s="405"/>
      <c r="B90" s="405"/>
      <c r="C90" s="406"/>
    </row>
    <row r="91" spans="1:3">
      <c r="A91" s="407"/>
      <c r="B91" s="407"/>
      <c r="C91" s="408"/>
    </row>
    <row r="92" spans="1:3">
      <c r="A92" s="405"/>
      <c r="B92" s="405"/>
      <c r="C92" s="406"/>
    </row>
    <row r="93" spans="1:3">
      <c r="A93" s="405"/>
      <c r="B93" s="405"/>
      <c r="C93" s="406"/>
    </row>
    <row r="94" spans="1:3">
      <c r="A94" s="405"/>
      <c r="B94" s="405"/>
      <c r="C94" s="406"/>
    </row>
    <row r="95" spans="1:3">
      <c r="A95" s="407"/>
      <c r="B95" s="407"/>
      <c r="C95" s="408"/>
    </row>
    <row r="96" spans="1:3">
      <c r="A96" s="407"/>
      <c r="B96" s="407"/>
      <c r="C96" s="408"/>
    </row>
    <row r="97" spans="1:3">
      <c r="A97" s="405"/>
      <c r="B97" s="405"/>
      <c r="C97" s="406"/>
    </row>
    <row r="98" spans="1:3">
      <c r="A98" s="405"/>
      <c r="B98" s="405"/>
      <c r="C98" s="406"/>
    </row>
    <row r="99" spans="1:3">
      <c r="A99" s="407"/>
      <c r="B99" s="407"/>
      <c r="C99" s="408"/>
    </row>
    <row r="100" spans="1:3">
      <c r="A100" s="405"/>
      <c r="B100" s="405"/>
      <c r="C100" s="406"/>
    </row>
    <row r="101" spans="1:3">
      <c r="A101" s="405"/>
      <c r="B101" s="405"/>
      <c r="C101" s="406"/>
    </row>
    <row r="102" spans="1:3">
      <c r="A102" s="407"/>
      <c r="B102" s="407"/>
      <c r="C102" s="408"/>
    </row>
    <row r="103" spans="1:3">
      <c r="A103" s="405"/>
      <c r="B103" s="405"/>
      <c r="C103" s="406"/>
    </row>
    <row r="104" spans="1:3">
      <c r="A104" s="407"/>
      <c r="B104" s="407"/>
      <c r="C104" s="408"/>
    </row>
    <row r="105" spans="1:3">
      <c r="A105" s="405"/>
      <c r="B105" s="405"/>
      <c r="C105" s="406"/>
    </row>
    <row r="106" spans="1:3">
      <c r="A106" s="407"/>
      <c r="B106" s="407"/>
      <c r="C106" s="408"/>
    </row>
    <row r="107" spans="1:3">
      <c r="A107" s="405"/>
      <c r="B107" s="405"/>
      <c r="C107" s="406"/>
    </row>
    <row r="108" spans="1:3">
      <c r="A108" s="405"/>
      <c r="B108" s="405"/>
      <c r="C108" s="406"/>
    </row>
    <row r="109" spans="1:3">
      <c r="A109" s="407"/>
      <c r="B109" s="407"/>
      <c r="C109" s="408"/>
    </row>
    <row r="110" spans="1:3">
      <c r="A110" s="407"/>
      <c r="B110" s="407"/>
      <c r="C110" s="408"/>
    </row>
    <row r="111" spans="1:3">
      <c r="A111" s="405"/>
      <c r="B111" s="405"/>
      <c r="C111" s="406"/>
    </row>
    <row r="112" spans="1:3">
      <c r="A112" s="405"/>
      <c r="B112" s="405"/>
      <c r="C112" s="406"/>
    </row>
    <row r="113" spans="1:3">
      <c r="A113" s="405"/>
      <c r="B113" s="405"/>
      <c r="C113" s="406"/>
    </row>
    <row r="114" spans="1:3">
      <c r="A114" s="405"/>
      <c r="B114" s="405"/>
      <c r="C114" s="406"/>
    </row>
    <row r="115" spans="1:3">
      <c r="A115" s="405"/>
      <c r="B115" s="405"/>
      <c r="C115" s="406"/>
    </row>
    <row r="116" spans="1:3">
      <c r="A116" s="405"/>
      <c r="B116" s="405"/>
      <c r="C116" s="406"/>
    </row>
    <row r="117" spans="1:3">
      <c r="A117" s="407"/>
      <c r="B117" s="407"/>
      <c r="C117" s="408"/>
    </row>
    <row r="118" spans="1:3">
      <c r="A118" s="407"/>
      <c r="B118" s="407"/>
      <c r="C118" s="408"/>
    </row>
    <row r="119" spans="1:3">
      <c r="A119" s="407"/>
      <c r="B119" s="407"/>
      <c r="C119" s="408"/>
    </row>
    <row r="120" spans="1:3">
      <c r="A120" s="407"/>
      <c r="B120" s="407"/>
      <c r="C120" s="408"/>
    </row>
    <row r="121" spans="1:3">
      <c r="A121" s="405"/>
      <c r="B121" s="405"/>
      <c r="C121" s="406"/>
    </row>
    <row r="122" spans="1:3">
      <c r="A122" s="405"/>
      <c r="B122" s="405"/>
      <c r="C122" s="406"/>
    </row>
    <row r="123" spans="1:3">
      <c r="A123" s="407"/>
      <c r="B123" s="407"/>
      <c r="C123" s="408"/>
    </row>
    <row r="124" spans="1:3">
      <c r="A124" s="407"/>
      <c r="B124" s="407"/>
      <c r="C124" s="408"/>
    </row>
    <row r="125" spans="1:3">
      <c r="A125" s="407"/>
      <c r="B125" s="407"/>
      <c r="C125" s="408"/>
    </row>
    <row r="126" spans="1:3">
      <c r="A126" s="405"/>
      <c r="B126" s="405"/>
      <c r="C126" s="406"/>
    </row>
    <row r="127" spans="1:3">
      <c r="A127" s="405"/>
      <c r="B127" s="405"/>
      <c r="C127" s="406"/>
    </row>
    <row r="128" spans="1:3">
      <c r="A128" s="407"/>
      <c r="B128" s="407"/>
      <c r="C128" s="408"/>
    </row>
    <row r="129" spans="1:3">
      <c r="A129" s="407"/>
      <c r="B129" s="407"/>
      <c r="C129" s="408"/>
    </row>
    <row r="130" spans="1:3">
      <c r="A130" s="405"/>
      <c r="B130" s="405"/>
      <c r="C130" s="406"/>
    </row>
    <row r="131" spans="1:3">
      <c r="A131" s="405"/>
      <c r="B131" s="405"/>
      <c r="C131" s="406"/>
    </row>
    <row r="132" spans="1:3">
      <c r="A132" s="407"/>
      <c r="B132" s="407"/>
      <c r="C132" s="408"/>
    </row>
    <row r="133" spans="1:3">
      <c r="A133" s="407"/>
      <c r="B133" s="407"/>
      <c r="C133" s="408"/>
    </row>
    <row r="134" spans="1:3">
      <c r="A134" s="405"/>
      <c r="B134" s="405"/>
      <c r="C134" s="406"/>
    </row>
    <row r="135" spans="1:3">
      <c r="A135" s="405"/>
      <c r="B135" s="405"/>
      <c r="C135" s="406"/>
    </row>
    <row r="136" spans="1:3">
      <c r="A136" s="405"/>
      <c r="B136" s="405"/>
      <c r="C136" s="406"/>
    </row>
    <row r="137" spans="1:3">
      <c r="A137" s="405"/>
      <c r="B137" s="405"/>
      <c r="C137" s="406"/>
    </row>
    <row r="138" spans="1:3">
      <c r="A138" s="407"/>
      <c r="B138" s="407"/>
      <c r="C138" s="408"/>
    </row>
    <row r="139" spans="1:3">
      <c r="A139" s="407"/>
      <c r="B139" s="407"/>
      <c r="C139" s="408"/>
    </row>
    <row r="140" spans="1:3">
      <c r="A140" s="405"/>
      <c r="B140" s="405"/>
      <c r="C140" s="406"/>
    </row>
    <row r="141" spans="1:3">
      <c r="A141" s="405"/>
      <c r="B141" s="405"/>
      <c r="C141" s="406"/>
    </row>
    <row r="142" spans="1:3">
      <c r="A142" s="405"/>
      <c r="B142" s="405"/>
      <c r="C142" s="406"/>
    </row>
    <row r="143" spans="1:3">
      <c r="A143" s="405"/>
      <c r="B143" s="405"/>
      <c r="C143" s="406"/>
    </row>
    <row r="144" spans="1:3">
      <c r="A144" s="405"/>
      <c r="B144" s="405"/>
      <c r="C144" s="406"/>
    </row>
    <row r="145" spans="1:3">
      <c r="A145" s="405"/>
      <c r="B145" s="405"/>
      <c r="C145" s="406"/>
    </row>
    <row r="146" spans="1:3">
      <c r="A146" s="405"/>
      <c r="B146" s="405"/>
      <c r="C146" s="406"/>
    </row>
    <row r="147" spans="1:3">
      <c r="A147" s="405"/>
      <c r="B147" s="405"/>
      <c r="C147" s="406"/>
    </row>
    <row r="148" spans="1:3">
      <c r="A148" s="405"/>
      <c r="B148" s="405"/>
      <c r="C148" s="406"/>
    </row>
    <row r="149" spans="1:3">
      <c r="A149" s="405"/>
      <c r="B149" s="405"/>
      <c r="C149" s="406"/>
    </row>
    <row r="150" spans="1:3">
      <c r="A150" s="405"/>
      <c r="B150" s="405"/>
      <c r="C150" s="406"/>
    </row>
    <row r="151" spans="1:3">
      <c r="A151" s="405"/>
      <c r="B151" s="405"/>
      <c r="C151" s="406"/>
    </row>
    <row r="152" spans="1:3">
      <c r="A152" s="405"/>
      <c r="B152" s="405"/>
      <c r="C152" s="406"/>
    </row>
    <row r="153" spans="1:3">
      <c r="A153" s="405"/>
      <c r="B153" s="405"/>
      <c r="C153" s="406"/>
    </row>
    <row r="154" spans="1:3">
      <c r="A154" s="405"/>
      <c r="B154" s="405"/>
      <c r="C154" s="406"/>
    </row>
    <row r="155" spans="1:3">
      <c r="A155" s="405"/>
      <c r="B155" s="405"/>
      <c r="C155" s="406"/>
    </row>
    <row r="156" spans="1:3">
      <c r="A156" s="405"/>
      <c r="B156" s="405"/>
      <c r="C156" s="406"/>
    </row>
    <row r="157" spans="1:3">
      <c r="A157" s="405"/>
      <c r="B157" s="405"/>
      <c r="C157" s="406"/>
    </row>
    <row r="158" spans="1:3">
      <c r="A158" s="407"/>
      <c r="B158" s="407"/>
      <c r="C158" s="408"/>
    </row>
    <row r="159" spans="1:3">
      <c r="A159" s="407"/>
      <c r="B159" s="407"/>
      <c r="C159" s="408"/>
    </row>
    <row r="160" spans="1:3">
      <c r="A160" s="405"/>
      <c r="B160" s="405"/>
      <c r="C160" s="406"/>
    </row>
    <row r="161" spans="1:3">
      <c r="A161" s="405"/>
      <c r="B161" s="405"/>
      <c r="C161" s="406"/>
    </row>
    <row r="162" spans="1:3">
      <c r="A162" s="405"/>
      <c r="B162" s="405"/>
      <c r="C162" s="406"/>
    </row>
    <row r="163" spans="1:3">
      <c r="A163" s="407"/>
      <c r="B163" s="407"/>
      <c r="C163" s="408"/>
    </row>
    <row r="164" spans="1:3">
      <c r="A164" s="405"/>
      <c r="B164" s="405"/>
      <c r="C164" s="406"/>
    </row>
    <row r="165" spans="1:3">
      <c r="A165" s="405"/>
      <c r="B165" s="405"/>
      <c r="C165" s="406"/>
    </row>
    <row r="166" spans="1:3">
      <c r="A166" s="405"/>
      <c r="B166" s="405"/>
      <c r="C166" s="406"/>
    </row>
    <row r="167" spans="1:3">
      <c r="A167" s="405"/>
      <c r="B167" s="405"/>
      <c r="C167" s="406"/>
    </row>
    <row r="168" spans="1:3">
      <c r="A168" s="405"/>
      <c r="B168" s="405"/>
      <c r="C168" s="406"/>
    </row>
    <row r="169" spans="1:3">
      <c r="A169" s="405"/>
      <c r="B169" s="405"/>
      <c r="C169" s="406"/>
    </row>
    <row r="170" spans="1:3">
      <c r="A170" s="405"/>
      <c r="B170" s="405"/>
      <c r="C170" s="406"/>
    </row>
    <row r="171" spans="1:3">
      <c r="A171" s="405"/>
      <c r="B171" s="405"/>
      <c r="C171" s="406"/>
    </row>
    <row r="172" spans="1:3">
      <c r="A172" s="405"/>
      <c r="B172" s="405"/>
      <c r="C172" s="406"/>
    </row>
    <row r="173" spans="1:3">
      <c r="A173" s="405"/>
      <c r="B173" s="405"/>
      <c r="C173" s="406"/>
    </row>
    <row r="174" spans="1:3">
      <c r="A174" s="407"/>
      <c r="B174" s="407"/>
      <c r="C174" s="408"/>
    </row>
    <row r="175" spans="1:3">
      <c r="A175" s="405"/>
      <c r="B175" s="405"/>
      <c r="C175" s="406"/>
    </row>
    <row r="176" spans="1:3">
      <c r="A176" s="405"/>
      <c r="B176" s="405"/>
      <c r="C176" s="406"/>
    </row>
    <row r="177" spans="1:3">
      <c r="A177" s="405"/>
      <c r="B177" s="405"/>
      <c r="C177" s="406"/>
    </row>
    <row r="178" spans="1:3">
      <c r="A178" s="405"/>
      <c r="B178" s="405"/>
      <c r="C178" s="406"/>
    </row>
    <row r="179" spans="1:3">
      <c r="A179" s="405"/>
      <c r="B179" s="405"/>
      <c r="C179" s="406"/>
    </row>
    <row r="180" spans="1:3">
      <c r="A180" s="405"/>
      <c r="B180" s="405"/>
      <c r="C180" s="406"/>
    </row>
    <row r="181" spans="1:3">
      <c r="A181" s="407"/>
      <c r="B181" s="407"/>
      <c r="C181" s="408"/>
    </row>
    <row r="182" spans="1:3">
      <c r="A182" s="405"/>
      <c r="B182" s="405"/>
      <c r="C182" s="406"/>
    </row>
    <row r="183" spans="1:3">
      <c r="A183" s="405"/>
      <c r="B183" s="405"/>
      <c r="C183" s="406"/>
    </row>
    <row r="184" spans="1:3">
      <c r="A184" s="405"/>
      <c r="B184" s="405"/>
      <c r="C184" s="406"/>
    </row>
    <row r="185" spans="1:3">
      <c r="A185" s="405"/>
      <c r="B185" s="405"/>
      <c r="C185" s="406"/>
    </row>
    <row r="186" spans="1:3">
      <c r="A186" s="405"/>
      <c r="B186" s="405"/>
      <c r="C186" s="406"/>
    </row>
    <row r="187" spans="1:3">
      <c r="A187" s="405"/>
      <c r="B187" s="405"/>
      <c r="C187" s="406"/>
    </row>
    <row r="188" spans="1:3">
      <c r="A188" s="405"/>
      <c r="B188" s="405"/>
      <c r="C188" s="406"/>
    </row>
    <row r="189" spans="1:3">
      <c r="A189" s="407"/>
      <c r="B189" s="407"/>
      <c r="C189" s="408"/>
    </row>
    <row r="190" spans="1:3">
      <c r="A190" s="407"/>
      <c r="B190" s="407"/>
      <c r="C190" s="408"/>
    </row>
    <row r="191" spans="1:3">
      <c r="A191" s="405"/>
      <c r="B191" s="405"/>
      <c r="C191" s="406"/>
    </row>
    <row r="192" spans="1:3">
      <c r="A192" s="405"/>
      <c r="B192" s="405"/>
      <c r="C192" s="406"/>
    </row>
    <row r="193" spans="1:3">
      <c r="A193" s="405"/>
      <c r="B193" s="405"/>
      <c r="C193" s="406"/>
    </row>
    <row r="194" spans="1:3">
      <c r="A194" s="405"/>
      <c r="B194" s="405"/>
      <c r="C194" s="406"/>
    </row>
    <row r="195" spans="1:3">
      <c r="A195" s="405"/>
      <c r="B195" s="405"/>
      <c r="C195" s="406"/>
    </row>
    <row r="196" spans="1:3">
      <c r="A196" s="407"/>
      <c r="B196" s="407"/>
      <c r="C196" s="408"/>
    </row>
    <row r="197" spans="1:3">
      <c r="A197" s="405"/>
      <c r="B197" s="405"/>
      <c r="C197" s="406"/>
    </row>
    <row r="198" spans="1:3">
      <c r="A198" s="405"/>
      <c r="B198" s="405"/>
      <c r="C198" s="406"/>
    </row>
    <row r="199" spans="1:3">
      <c r="A199" s="407"/>
      <c r="B199" s="407"/>
      <c r="C199" s="408"/>
    </row>
    <row r="200" spans="1:3">
      <c r="A200" s="405"/>
      <c r="B200" s="405"/>
      <c r="C200" s="406"/>
    </row>
    <row r="201" spans="1:3">
      <c r="A201" s="405"/>
      <c r="B201" s="405"/>
      <c r="C201" s="406"/>
    </row>
    <row r="202" spans="1:3">
      <c r="A202" s="405"/>
      <c r="B202" s="405"/>
      <c r="C202" s="406"/>
    </row>
    <row r="203" spans="1:3">
      <c r="A203" s="407"/>
      <c r="B203" s="407"/>
      <c r="C203" s="408"/>
    </row>
    <row r="204" spans="1:3">
      <c r="A204" s="405"/>
      <c r="B204" s="405"/>
      <c r="C204" s="406"/>
    </row>
    <row r="205" spans="1:3">
      <c r="A205" s="405"/>
      <c r="B205" s="405"/>
      <c r="C205" s="406"/>
    </row>
    <row r="206" spans="1:3">
      <c r="A206" s="405"/>
      <c r="B206" s="405"/>
      <c r="C206" s="406"/>
    </row>
    <row r="207" spans="1:3">
      <c r="A207" s="405"/>
      <c r="B207" s="405"/>
      <c r="C207" s="406"/>
    </row>
    <row r="208" spans="1:3">
      <c r="A208" s="405"/>
      <c r="B208" s="405"/>
      <c r="C208" s="406"/>
    </row>
    <row r="209" spans="1:3">
      <c r="A209" s="407"/>
      <c r="B209" s="407"/>
      <c r="C209" s="408"/>
    </row>
    <row r="210" spans="1:3">
      <c r="A210" s="405"/>
      <c r="B210" s="405"/>
      <c r="C210" s="406"/>
    </row>
    <row r="211" spans="1:3">
      <c r="A211" s="405"/>
      <c r="B211" s="405"/>
      <c r="C211" s="406"/>
    </row>
    <row r="212" spans="1:3">
      <c r="A212" s="405"/>
      <c r="B212" s="405"/>
      <c r="C212" s="406"/>
    </row>
    <row r="213" spans="1:3">
      <c r="A213" s="405"/>
      <c r="B213" s="405"/>
      <c r="C213" s="406"/>
    </row>
    <row r="214" spans="1:3">
      <c r="A214" s="405"/>
      <c r="B214" s="405"/>
      <c r="C214" s="406"/>
    </row>
    <row r="215" spans="1:3">
      <c r="A215" s="407"/>
      <c r="B215" s="407"/>
      <c r="C215" s="408"/>
    </row>
    <row r="216" spans="1:3">
      <c r="A216" s="405"/>
      <c r="B216" s="405"/>
      <c r="C216" s="406"/>
    </row>
    <row r="217" spans="1:3">
      <c r="A217" s="405"/>
      <c r="B217" s="405"/>
      <c r="C217" s="406"/>
    </row>
    <row r="218" spans="1:3">
      <c r="A218" s="405"/>
      <c r="B218" s="405"/>
      <c r="C218" s="406"/>
    </row>
    <row r="219" spans="1:3">
      <c r="A219" s="405"/>
      <c r="B219" s="405"/>
      <c r="C219" s="406"/>
    </row>
    <row r="220" spans="1:3">
      <c r="A220" s="407"/>
      <c r="B220" s="407"/>
      <c r="C220" s="408"/>
    </row>
    <row r="221" spans="1:3">
      <c r="A221" s="405"/>
      <c r="B221" s="405"/>
      <c r="C221" s="406"/>
    </row>
    <row r="222" spans="1:3">
      <c r="A222" s="407"/>
      <c r="B222" s="407"/>
      <c r="C222" s="408"/>
    </row>
    <row r="223" spans="1:3">
      <c r="A223" s="407"/>
      <c r="B223" s="407"/>
      <c r="C223" s="408"/>
    </row>
    <row r="224" spans="1:3">
      <c r="A224" s="405"/>
      <c r="B224" s="405"/>
      <c r="C224" s="406"/>
    </row>
    <row r="225" spans="1:3">
      <c r="A225" s="405"/>
      <c r="B225" s="405"/>
      <c r="C225" s="406"/>
    </row>
    <row r="226" spans="1:3">
      <c r="A226" s="407"/>
      <c r="B226" s="407"/>
      <c r="C226" s="408"/>
    </row>
    <row r="227" spans="1:3">
      <c r="A227" s="407"/>
      <c r="B227" s="407"/>
      <c r="C227" s="408"/>
    </row>
    <row r="228" spans="1:3">
      <c r="A228" s="407"/>
      <c r="B228" s="407"/>
      <c r="C228" s="408"/>
    </row>
    <row r="229" spans="1:3">
      <c r="A229" s="407"/>
      <c r="B229" s="407"/>
      <c r="C229" s="408"/>
    </row>
    <row r="230" spans="1:3">
      <c r="A230" s="407"/>
      <c r="B230" s="407"/>
      <c r="C230" s="408"/>
    </row>
    <row r="231" spans="1:3">
      <c r="A231" s="407"/>
      <c r="B231" s="407"/>
      <c r="C231" s="408"/>
    </row>
    <row r="232" spans="1:3">
      <c r="A232" s="405"/>
      <c r="B232" s="405"/>
      <c r="C232" s="406"/>
    </row>
    <row r="233" spans="1:3">
      <c r="A233" s="405"/>
      <c r="B233" s="405"/>
      <c r="C233" s="406"/>
    </row>
    <row r="234" spans="1:3">
      <c r="A234" s="405"/>
      <c r="B234" s="405"/>
      <c r="C234" s="406"/>
    </row>
    <row r="235" spans="1:3">
      <c r="A235" s="405"/>
      <c r="B235" s="405"/>
      <c r="C235" s="406"/>
    </row>
    <row r="236" spans="1:3">
      <c r="A236" s="407"/>
      <c r="B236" s="407"/>
      <c r="C236" s="408"/>
    </row>
    <row r="237" spans="1:3">
      <c r="A237" s="405"/>
      <c r="B237" s="405"/>
      <c r="C237" s="406"/>
    </row>
    <row r="238" spans="1:3">
      <c r="A238" s="405"/>
      <c r="B238" s="405"/>
      <c r="C238" s="406"/>
    </row>
    <row r="239" spans="1:3">
      <c r="A239" s="405"/>
      <c r="B239" s="405"/>
      <c r="C239" s="406"/>
    </row>
    <row r="240" spans="1:3">
      <c r="A240" s="407"/>
      <c r="B240" s="407"/>
      <c r="C240" s="408"/>
    </row>
    <row r="241" spans="1:3">
      <c r="A241" s="405"/>
      <c r="B241" s="405"/>
      <c r="C241" s="406"/>
    </row>
    <row r="242" spans="1:3">
      <c r="A242" s="407"/>
      <c r="B242" s="407"/>
      <c r="C242" s="408"/>
    </row>
    <row r="243" spans="1:3">
      <c r="A243" s="405"/>
      <c r="B243" s="405"/>
      <c r="C243" s="406"/>
    </row>
    <row r="244" spans="1:3">
      <c r="A244" s="405"/>
      <c r="B244" s="405"/>
      <c r="C244" s="406"/>
    </row>
    <row r="245" spans="1:3">
      <c r="A245" s="405"/>
      <c r="B245" s="405"/>
      <c r="C245" s="406"/>
    </row>
    <row r="246" spans="1:3">
      <c r="A246" s="407"/>
      <c r="B246" s="407"/>
      <c r="C246" s="408"/>
    </row>
    <row r="247" spans="1:3">
      <c r="A247" s="405"/>
      <c r="B247" s="405"/>
      <c r="C247" s="406"/>
    </row>
    <row r="248" spans="1:3">
      <c r="A248" s="405"/>
      <c r="B248" s="405"/>
      <c r="C248" s="406"/>
    </row>
    <row r="249" spans="1:3">
      <c r="A249" s="407"/>
      <c r="B249" s="407"/>
      <c r="C249" s="408"/>
    </row>
    <row r="250" spans="1:3">
      <c r="A250" s="407"/>
      <c r="B250" s="407"/>
      <c r="C250" s="408"/>
    </row>
    <row r="251" spans="1:3">
      <c r="A251" s="405"/>
      <c r="B251" s="405"/>
      <c r="C251" s="406"/>
    </row>
    <row r="252" spans="1:3">
      <c r="A252" s="405"/>
      <c r="B252" s="405"/>
      <c r="C252" s="406"/>
    </row>
    <row r="253" spans="1:3">
      <c r="A253" s="407"/>
      <c r="B253" s="407"/>
      <c r="C253" s="408"/>
    </row>
    <row r="254" spans="1:3">
      <c r="A254" s="405"/>
      <c r="B254" s="405"/>
      <c r="C254" s="406"/>
    </row>
    <row r="255" spans="1:3">
      <c r="A255" s="405"/>
      <c r="B255" s="405"/>
      <c r="C255" s="406"/>
    </row>
    <row r="256" spans="1:3">
      <c r="A256" s="407"/>
      <c r="B256" s="407"/>
      <c r="C256" s="408"/>
    </row>
    <row r="257" spans="1:3">
      <c r="A257" s="405"/>
      <c r="B257" s="405"/>
      <c r="C257" s="406"/>
    </row>
    <row r="258" spans="1:3">
      <c r="A258" s="405"/>
      <c r="B258" s="405"/>
      <c r="C258" s="406"/>
    </row>
    <row r="259" spans="1:3">
      <c r="A259" s="407"/>
      <c r="B259" s="407"/>
      <c r="C259" s="408"/>
    </row>
    <row r="260" spans="1:3">
      <c r="A260" s="405"/>
      <c r="B260" s="405"/>
      <c r="C260" s="406"/>
    </row>
    <row r="261" spans="1:3">
      <c r="A261" s="405"/>
      <c r="B261" s="405"/>
      <c r="C261" s="406"/>
    </row>
    <row r="262" spans="1:3">
      <c r="A262" s="407"/>
      <c r="B262" s="407"/>
      <c r="C262" s="408"/>
    </row>
    <row r="263" spans="1:3">
      <c r="A263" s="405"/>
      <c r="B263" s="405"/>
      <c r="C263" s="406"/>
    </row>
    <row r="264" spans="1:3">
      <c r="A264" s="405"/>
      <c r="B264" s="405"/>
      <c r="C264" s="406"/>
    </row>
    <row r="265" spans="1:3">
      <c r="A265" s="407"/>
      <c r="B265" s="407"/>
      <c r="C265" s="408"/>
    </row>
    <row r="266" spans="1:3">
      <c r="A266" s="405"/>
      <c r="B266" s="405"/>
      <c r="C266" s="406"/>
    </row>
    <row r="267" spans="1:3">
      <c r="A267" s="405"/>
      <c r="B267" s="405"/>
      <c r="C267" s="406"/>
    </row>
    <row r="268" spans="1:3">
      <c r="A268" s="405"/>
      <c r="B268" s="405"/>
      <c r="C268" s="406"/>
    </row>
    <row r="269" spans="1:3">
      <c r="A269" s="405"/>
      <c r="B269" s="405"/>
      <c r="C269" s="406"/>
    </row>
    <row r="270" spans="1:3">
      <c r="A270" s="407"/>
      <c r="B270" s="407"/>
      <c r="C270" s="408"/>
    </row>
    <row r="271" spans="1:3">
      <c r="A271" s="405"/>
      <c r="B271" s="405"/>
      <c r="C271" s="406"/>
    </row>
    <row r="272" spans="1:3">
      <c r="A272" s="405"/>
      <c r="B272" s="405"/>
      <c r="C272" s="406"/>
    </row>
    <row r="273" spans="1:3">
      <c r="A273" s="405"/>
      <c r="B273" s="405"/>
      <c r="C273" s="406"/>
    </row>
    <row r="274" spans="1:3">
      <c r="A274" s="405"/>
      <c r="B274" s="405"/>
      <c r="C274" s="406"/>
    </row>
    <row r="275" spans="1:3">
      <c r="A275" s="405"/>
      <c r="B275" s="405"/>
      <c r="C275" s="406"/>
    </row>
    <row r="276" spans="1:3">
      <c r="A276" s="407"/>
      <c r="B276" s="407"/>
      <c r="C276" s="408"/>
    </row>
    <row r="277" spans="1:3">
      <c r="A277" s="405"/>
      <c r="B277" s="405"/>
      <c r="C277" s="406"/>
    </row>
    <row r="278" spans="1:3">
      <c r="A278" s="407"/>
      <c r="B278" s="407"/>
      <c r="C278" s="408"/>
    </row>
    <row r="279" spans="1:3">
      <c r="A279" s="407"/>
      <c r="B279" s="407"/>
      <c r="C279" s="408"/>
    </row>
    <row r="280" spans="1:3">
      <c r="A280" s="405"/>
      <c r="B280" s="405"/>
      <c r="C280" s="406"/>
    </row>
    <row r="281" spans="1:3">
      <c r="A281" s="405"/>
      <c r="B281" s="405"/>
      <c r="C281" s="406"/>
    </row>
    <row r="282" spans="1:3">
      <c r="A282" s="407"/>
      <c r="B282" s="407"/>
      <c r="C282" s="408"/>
    </row>
    <row r="283" spans="1:3">
      <c r="A283" s="407"/>
      <c r="B283" s="407"/>
      <c r="C283" s="408"/>
    </row>
    <row r="284" spans="1:3">
      <c r="A284" s="405"/>
      <c r="B284" s="405"/>
      <c r="C284" s="406"/>
    </row>
    <row r="285" spans="1:3">
      <c r="A285" s="405"/>
      <c r="B285" s="405"/>
      <c r="C285" s="406"/>
    </row>
    <row r="286" spans="1:3">
      <c r="A286" s="407"/>
      <c r="B286" s="407"/>
      <c r="C286" s="408"/>
    </row>
    <row r="287" spans="1:3">
      <c r="A287" s="405"/>
      <c r="B287" s="405"/>
      <c r="C287" s="406"/>
    </row>
    <row r="288" spans="1:3">
      <c r="A288" s="407"/>
      <c r="B288" s="407"/>
      <c r="C288" s="408"/>
    </row>
    <row r="289" spans="1:3">
      <c r="A289" s="405"/>
      <c r="B289" s="405"/>
      <c r="C289" s="406"/>
    </row>
    <row r="290" spans="1:3">
      <c r="A290" s="407"/>
      <c r="B290" s="407"/>
      <c r="C290" s="408"/>
    </row>
    <row r="291" spans="1:3">
      <c r="A291" s="405"/>
      <c r="B291" s="405"/>
      <c r="C291" s="406"/>
    </row>
    <row r="292" spans="1:3">
      <c r="A292" s="407"/>
      <c r="B292" s="407"/>
      <c r="C292" s="408"/>
    </row>
    <row r="293" spans="1:3">
      <c r="A293" s="407"/>
      <c r="B293" s="407"/>
      <c r="C293" s="408"/>
    </row>
    <row r="294" spans="1:3">
      <c r="A294" s="407"/>
      <c r="B294" s="407"/>
      <c r="C294" s="408"/>
    </row>
    <row r="295" spans="1:3">
      <c r="A295" s="405"/>
      <c r="B295" s="405"/>
      <c r="C295" s="406"/>
    </row>
    <row r="296" spans="1:3">
      <c r="A296" s="405"/>
      <c r="B296" s="405"/>
      <c r="C296" s="406"/>
    </row>
    <row r="297" spans="1:3">
      <c r="A297" s="405"/>
      <c r="B297" s="405"/>
      <c r="C297" s="406"/>
    </row>
    <row r="298" spans="1:3">
      <c r="A298" s="407"/>
      <c r="B298" s="407"/>
      <c r="C298" s="408"/>
    </row>
    <row r="299" spans="1:3">
      <c r="A299" s="405"/>
      <c r="B299" s="405"/>
      <c r="C299" s="406"/>
    </row>
    <row r="300" spans="1:3">
      <c r="A300" s="407"/>
      <c r="B300" s="407"/>
      <c r="C300" s="408"/>
    </row>
    <row r="301" spans="1:3">
      <c r="A301" s="405"/>
      <c r="B301" s="405"/>
      <c r="C301" s="406"/>
    </row>
    <row r="302" spans="1:3">
      <c r="A302" s="405"/>
      <c r="B302" s="405"/>
      <c r="C302" s="406"/>
    </row>
    <row r="303" spans="1:3">
      <c r="A303" s="407"/>
      <c r="B303" s="407"/>
      <c r="C303" s="408"/>
    </row>
    <row r="304" spans="1:3">
      <c r="A304" s="405"/>
      <c r="B304" s="405"/>
      <c r="C304" s="406"/>
    </row>
    <row r="305" spans="1:3">
      <c r="A305" s="405"/>
      <c r="B305" s="405"/>
      <c r="C305" s="406"/>
    </row>
    <row r="306" spans="1:3">
      <c r="A306" s="407"/>
      <c r="B306" s="407"/>
      <c r="C306" s="408"/>
    </row>
    <row r="307" spans="1:3">
      <c r="A307" s="407"/>
      <c r="B307" s="407"/>
      <c r="C307" s="408"/>
    </row>
    <row r="308" spans="1:3">
      <c r="A308" s="407"/>
      <c r="B308" s="407"/>
      <c r="C308" s="408"/>
    </row>
    <row r="309" spans="1:3">
      <c r="A309" s="407"/>
      <c r="B309" s="407"/>
      <c r="C309" s="408"/>
    </row>
    <row r="310" spans="1:3">
      <c r="A310" s="407"/>
      <c r="B310" s="407"/>
      <c r="C310" s="408"/>
    </row>
    <row r="311" spans="1:3">
      <c r="A311" s="407"/>
      <c r="B311" s="407"/>
      <c r="C311" s="408"/>
    </row>
    <row r="312" spans="1:3">
      <c r="A312" s="407"/>
      <c r="B312" s="407"/>
      <c r="C312" s="408"/>
    </row>
    <row r="313" spans="1:3">
      <c r="A313" s="407"/>
      <c r="B313" s="407"/>
      <c r="C313" s="408"/>
    </row>
    <row r="314" spans="1:3">
      <c r="A314" s="405"/>
      <c r="B314" s="405"/>
      <c r="C314" s="406"/>
    </row>
    <row r="315" spans="1:3">
      <c r="A315" s="407"/>
      <c r="B315" s="407"/>
      <c r="C315" s="408"/>
    </row>
    <row r="316" spans="1:3">
      <c r="A316" s="407"/>
      <c r="B316" s="407"/>
      <c r="C316" s="408"/>
    </row>
    <row r="317" spans="1:3">
      <c r="A317" s="405"/>
      <c r="B317" s="405"/>
      <c r="C317" s="406"/>
    </row>
    <row r="318" spans="1:3">
      <c r="A318" s="407"/>
      <c r="B318" s="407"/>
      <c r="C318" s="408"/>
    </row>
    <row r="319" spans="1:3">
      <c r="A319" s="405"/>
      <c r="B319" s="405"/>
      <c r="C319" s="406"/>
    </row>
    <row r="320" spans="1:3">
      <c r="A320" s="407"/>
      <c r="B320" s="407"/>
      <c r="C320" s="408"/>
    </row>
    <row r="321" spans="1:3">
      <c r="A321" s="405"/>
      <c r="B321" s="405"/>
      <c r="C321" s="406"/>
    </row>
    <row r="322" spans="1:3">
      <c r="A322" s="405"/>
      <c r="B322" s="405"/>
      <c r="C322" s="406"/>
    </row>
    <row r="323" spans="1:3">
      <c r="A323" s="405"/>
      <c r="B323" s="405"/>
      <c r="C323" s="406"/>
    </row>
    <row r="324" spans="1:3">
      <c r="A324" s="407"/>
      <c r="B324" s="407"/>
      <c r="C324" s="408"/>
    </row>
    <row r="325" spans="1:3">
      <c r="A325" s="405"/>
      <c r="B325" s="405"/>
      <c r="C325" s="406"/>
    </row>
    <row r="326" spans="1:3">
      <c r="A326" s="407"/>
      <c r="B326" s="407"/>
      <c r="C326" s="408"/>
    </row>
    <row r="327" spans="1:3">
      <c r="A327" s="407"/>
      <c r="B327" s="407"/>
      <c r="C327" s="408"/>
    </row>
    <row r="328" spans="1:3">
      <c r="A328" s="407"/>
      <c r="B328" s="407"/>
      <c r="C328" s="408"/>
    </row>
    <row r="329" spans="1:3">
      <c r="A329" s="407"/>
      <c r="B329" s="407"/>
      <c r="C329" s="408"/>
    </row>
    <row r="330" spans="1:3">
      <c r="A330" s="407"/>
      <c r="B330" s="407"/>
      <c r="C330" s="408"/>
    </row>
    <row r="331" spans="1:3">
      <c r="A331" s="407"/>
      <c r="B331" s="407"/>
      <c r="C331" s="408"/>
    </row>
    <row r="332" spans="1:3">
      <c r="A332" s="407"/>
      <c r="B332" s="407"/>
      <c r="C332" s="408"/>
    </row>
    <row r="333" spans="1:3">
      <c r="A333" s="407"/>
      <c r="B333" s="407"/>
      <c r="C333" s="408"/>
    </row>
    <row r="334" spans="1:3">
      <c r="A334" s="405"/>
      <c r="B334" s="405"/>
      <c r="C334" s="406"/>
    </row>
    <row r="335" spans="1:3">
      <c r="A335" s="407"/>
      <c r="B335" s="407"/>
      <c r="C335" s="408"/>
    </row>
    <row r="336" spans="1:3">
      <c r="A336" s="405"/>
      <c r="B336" s="405"/>
      <c r="C336" s="406"/>
    </row>
    <row r="337" spans="1:3">
      <c r="A337" s="407"/>
      <c r="B337" s="407"/>
      <c r="C337" s="408"/>
    </row>
    <row r="338" spans="1:3">
      <c r="A338" s="407"/>
      <c r="B338" s="407"/>
      <c r="C338" s="408"/>
    </row>
    <row r="339" spans="1:3">
      <c r="A339" s="407"/>
      <c r="B339" s="407"/>
      <c r="C339" s="408"/>
    </row>
    <row r="340" spans="1:3">
      <c r="A340" s="407"/>
      <c r="B340" s="407"/>
      <c r="C340" s="408"/>
    </row>
    <row r="341" spans="1:3">
      <c r="A341" s="407"/>
      <c r="B341" s="407"/>
      <c r="C341" s="408"/>
    </row>
    <row r="342" spans="1:3">
      <c r="A342" s="407"/>
      <c r="B342" s="407"/>
      <c r="C342" s="408"/>
    </row>
    <row r="343" spans="1:3">
      <c r="A343" s="407"/>
      <c r="B343" s="407"/>
      <c r="C343" s="408"/>
    </row>
    <row r="344" spans="1:3">
      <c r="A344" s="407"/>
      <c r="B344" s="407"/>
      <c r="C344" s="408"/>
    </row>
    <row r="345" spans="1:3">
      <c r="A345" s="407"/>
      <c r="B345" s="407"/>
      <c r="C345" s="408"/>
    </row>
    <row r="346" spans="1:3">
      <c r="A346" s="405"/>
      <c r="B346" s="405"/>
      <c r="C346" s="406"/>
    </row>
    <row r="347" spans="1:3">
      <c r="A347" s="407"/>
      <c r="B347" s="407"/>
      <c r="C347" s="408"/>
    </row>
    <row r="348" spans="1:3">
      <c r="A348" s="407"/>
      <c r="B348" s="407"/>
      <c r="C348" s="408"/>
    </row>
    <row r="349" spans="1:3">
      <c r="A349" s="407"/>
      <c r="B349" s="407"/>
      <c r="C349" s="408"/>
    </row>
    <row r="350" spans="1:3">
      <c r="A350" s="405"/>
      <c r="B350" s="405"/>
      <c r="C350" s="406"/>
    </row>
    <row r="351" spans="1:3">
      <c r="A351" s="405"/>
      <c r="B351" s="405"/>
      <c r="C351" s="406"/>
    </row>
    <row r="352" spans="1:3">
      <c r="A352" s="407"/>
      <c r="B352" s="407"/>
      <c r="C352" s="408"/>
    </row>
    <row r="353" spans="1:3">
      <c r="A353" s="405"/>
      <c r="B353" s="405"/>
      <c r="C353" s="406"/>
    </row>
    <row r="354" spans="1:3">
      <c r="A354" s="407"/>
      <c r="B354" s="407"/>
      <c r="C354" s="408"/>
    </row>
    <row r="355" spans="1:3">
      <c r="A355" s="405"/>
      <c r="B355" s="405"/>
      <c r="C355" s="406"/>
    </row>
    <row r="356" spans="1:3">
      <c r="A356" s="407"/>
      <c r="B356" s="407"/>
      <c r="C356" s="408"/>
    </row>
    <row r="357" spans="1:3">
      <c r="A357" s="407"/>
      <c r="B357" s="407"/>
      <c r="C357" s="408"/>
    </row>
    <row r="358" spans="1:3">
      <c r="A358" s="405"/>
      <c r="B358" s="405"/>
      <c r="C358" s="406"/>
    </row>
    <row r="359" spans="1:3">
      <c r="A359" s="405"/>
      <c r="B359" s="405"/>
      <c r="C359" s="406"/>
    </row>
    <row r="360" spans="1:3">
      <c r="A360" s="405"/>
      <c r="B360" s="405"/>
      <c r="C360" s="406"/>
    </row>
    <row r="361" spans="1:3">
      <c r="A361" s="407"/>
      <c r="B361" s="407"/>
      <c r="C361" s="408"/>
    </row>
    <row r="362" spans="1:3">
      <c r="A362" s="407"/>
      <c r="B362" s="407"/>
      <c r="C362" s="408"/>
    </row>
    <row r="363" spans="1:3">
      <c r="A363" s="407"/>
      <c r="B363" s="407"/>
      <c r="C363" s="408"/>
    </row>
    <row r="364" spans="1:3">
      <c r="A364" s="407"/>
      <c r="B364" s="407"/>
      <c r="C364" s="408"/>
    </row>
    <row r="365" spans="1:3">
      <c r="A365" s="407"/>
      <c r="B365" s="407"/>
      <c r="C365" s="408"/>
    </row>
    <row r="366" spans="1:3">
      <c r="A366" s="407"/>
      <c r="B366" s="407"/>
      <c r="C366" s="408"/>
    </row>
    <row r="367" spans="1:3">
      <c r="A367" s="407"/>
      <c r="B367" s="407"/>
      <c r="C367" s="408"/>
    </row>
    <row r="368" spans="1:3">
      <c r="A368" s="407"/>
      <c r="B368" s="407"/>
      <c r="C368" s="408"/>
    </row>
    <row r="369" spans="1:3">
      <c r="A369" s="407"/>
      <c r="B369" s="407"/>
      <c r="C369" s="408"/>
    </row>
    <row r="370" spans="1:3">
      <c r="A370" s="407"/>
      <c r="B370" s="407"/>
      <c r="C370" s="408"/>
    </row>
    <row r="371" spans="1:3">
      <c r="A371" s="407"/>
      <c r="B371" s="407"/>
      <c r="C371" s="408"/>
    </row>
    <row r="372" spans="1:3">
      <c r="A372" s="407"/>
      <c r="B372" s="407"/>
      <c r="C372" s="408"/>
    </row>
    <row r="373" spans="1:3">
      <c r="A373" s="407"/>
      <c r="B373" s="407"/>
      <c r="C373" s="408"/>
    </row>
    <row r="374" spans="1:3">
      <c r="A374" s="407"/>
      <c r="B374" s="407"/>
      <c r="C374" s="408"/>
    </row>
    <row r="375" spans="1:3">
      <c r="A375" s="407"/>
      <c r="B375" s="407"/>
      <c r="C375" s="408"/>
    </row>
    <row r="376" spans="1:3">
      <c r="A376" s="405"/>
      <c r="B376" s="405"/>
      <c r="C376" s="406"/>
    </row>
    <row r="377" spans="1:3">
      <c r="A377" s="407"/>
      <c r="B377" s="407"/>
      <c r="C377" s="408"/>
    </row>
    <row r="378" spans="1:3">
      <c r="A378" s="407"/>
      <c r="B378" s="407"/>
      <c r="C378" s="408"/>
    </row>
    <row r="379" spans="1:3">
      <c r="A379" s="407"/>
      <c r="B379" s="407"/>
      <c r="C379" s="408"/>
    </row>
    <row r="380" spans="1:3">
      <c r="A380" s="407"/>
      <c r="B380" s="407"/>
      <c r="C380" s="408"/>
    </row>
    <row r="381" spans="1:3">
      <c r="A381" s="407"/>
      <c r="B381" s="407"/>
      <c r="C381" s="408"/>
    </row>
    <row r="382" spans="1:3">
      <c r="A382" s="407"/>
      <c r="B382" s="407"/>
      <c r="C382" s="408"/>
    </row>
    <row r="383" spans="1:3">
      <c r="A383" s="407"/>
      <c r="B383" s="407"/>
      <c r="C383" s="408"/>
    </row>
    <row r="384" spans="1:3">
      <c r="A384" s="407"/>
      <c r="B384" s="407"/>
      <c r="C384" s="408"/>
    </row>
    <row r="385" spans="1:3">
      <c r="A385" s="407"/>
      <c r="B385" s="407"/>
      <c r="C385" s="408"/>
    </row>
    <row r="386" spans="1:3">
      <c r="A386" s="407"/>
      <c r="B386" s="407"/>
      <c r="C386" s="408"/>
    </row>
    <row r="387" spans="1:3">
      <c r="A387" s="407"/>
      <c r="B387" s="407"/>
      <c r="C387" s="408"/>
    </row>
    <row r="388" spans="1:3">
      <c r="A388" s="407"/>
      <c r="B388" s="407"/>
      <c r="C388" s="408"/>
    </row>
    <row r="389" spans="1:3">
      <c r="A389" s="407"/>
      <c r="B389" s="407"/>
      <c r="C389" s="408"/>
    </row>
    <row r="390" spans="1:3">
      <c r="A390" s="405"/>
      <c r="B390" s="405"/>
      <c r="C390" s="406"/>
    </row>
    <row r="391" spans="1:3">
      <c r="A391" s="407"/>
      <c r="B391" s="407"/>
      <c r="C391" s="40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E73"/>
  <sheetViews>
    <sheetView showGridLines="0" workbookViewId="0"/>
  </sheetViews>
  <sheetFormatPr defaultRowHeight="15"/>
  <cols>
    <col min="1" max="1" width="8.85546875" style="232" customWidth="1"/>
    <col min="3" max="3" width="13.28515625" bestFit="1" customWidth="1"/>
  </cols>
  <sheetData>
    <row r="1" spans="1:5" s="260" customFormat="1" ht="18">
      <c r="A1" s="259" t="s">
        <v>611</v>
      </c>
      <c r="D1" s="318"/>
      <c r="E1" s="350"/>
    </row>
    <row r="2" spans="1:5" s="260" customFormat="1" ht="18">
      <c r="A2" s="259"/>
      <c r="D2" s="318"/>
      <c r="E2" s="350"/>
    </row>
    <row r="3" spans="1:5" s="260" customFormat="1" ht="18">
      <c r="A3" s="259"/>
      <c r="D3" s="318"/>
      <c r="E3" s="350"/>
    </row>
    <row r="4" spans="1:5" s="260" customFormat="1">
      <c r="A4" s="262"/>
      <c r="D4" s="318"/>
      <c r="E4" s="350"/>
    </row>
    <row r="5" spans="1:5" s="253" customFormat="1">
      <c r="A5" s="227" t="s">
        <v>218</v>
      </c>
      <c r="B5" s="251"/>
      <c r="C5" s="251"/>
      <c r="D5" s="252"/>
      <c r="E5" s="351"/>
    </row>
    <row r="6" spans="1:5" s="253" customFormat="1">
      <c r="A6" s="254" t="s">
        <v>4</v>
      </c>
      <c r="B6" s="254" t="s">
        <v>6</v>
      </c>
      <c r="C6" s="254" t="s">
        <v>7</v>
      </c>
      <c r="D6" s="255" t="s">
        <v>4</v>
      </c>
      <c r="E6" s="255" t="s">
        <v>220</v>
      </c>
    </row>
    <row r="7" spans="1:5">
      <c r="A7" s="289">
        <v>1</v>
      </c>
      <c r="B7" s="290" t="s">
        <v>399</v>
      </c>
      <c r="C7" s="290" t="s">
        <v>77</v>
      </c>
      <c r="D7" s="352">
        <v>1</v>
      </c>
      <c r="E7" s="352">
        <v>30</v>
      </c>
    </row>
    <row r="8" spans="1:5">
      <c r="A8" s="289">
        <v>2</v>
      </c>
      <c r="B8" s="290" t="s">
        <v>266</v>
      </c>
      <c r="C8" s="290" t="s">
        <v>351</v>
      </c>
      <c r="D8" s="352">
        <v>2</v>
      </c>
      <c r="E8" s="352">
        <v>29</v>
      </c>
    </row>
    <row r="9" spans="1:5">
      <c r="A9" s="289">
        <v>3</v>
      </c>
      <c r="B9" s="290" t="s">
        <v>271</v>
      </c>
      <c r="C9" s="290" t="s">
        <v>272</v>
      </c>
      <c r="D9" s="352">
        <v>3</v>
      </c>
      <c r="E9" s="352">
        <v>28</v>
      </c>
    </row>
    <row r="10" spans="1:5">
      <c r="A10" s="232">
        <v>4</v>
      </c>
      <c r="B10" t="s">
        <v>112</v>
      </c>
      <c r="C10" t="s">
        <v>335</v>
      </c>
    </row>
    <row r="11" spans="1:5">
      <c r="A11" s="289">
        <v>5</v>
      </c>
      <c r="B11" s="290" t="s">
        <v>266</v>
      </c>
      <c r="C11" s="290" t="s">
        <v>267</v>
      </c>
      <c r="D11" s="352">
        <v>4</v>
      </c>
      <c r="E11" s="352">
        <v>27</v>
      </c>
    </row>
    <row r="12" spans="1:5">
      <c r="A12" s="232">
        <v>6</v>
      </c>
      <c r="B12" t="s">
        <v>58</v>
      </c>
      <c r="C12" t="s">
        <v>215</v>
      </c>
    </row>
    <row r="13" spans="1:5">
      <c r="A13" s="232">
        <v>7</v>
      </c>
      <c r="B13" t="s">
        <v>538</v>
      </c>
      <c r="C13" t="s">
        <v>539</v>
      </c>
    </row>
    <row r="14" spans="1:5">
      <c r="A14" s="263">
        <v>8</v>
      </c>
      <c r="B14" s="264" t="s">
        <v>315</v>
      </c>
      <c r="C14" s="264" t="s">
        <v>316</v>
      </c>
      <c r="D14" s="353">
        <v>1</v>
      </c>
      <c r="E14" s="353">
        <v>30</v>
      </c>
    </row>
    <row r="15" spans="1:5">
      <c r="A15" s="289">
        <v>9</v>
      </c>
      <c r="B15" s="290" t="s">
        <v>603</v>
      </c>
      <c r="C15" s="290" t="s">
        <v>109</v>
      </c>
      <c r="D15" s="352">
        <v>5</v>
      </c>
      <c r="E15" s="352">
        <v>26</v>
      </c>
    </row>
    <row r="16" spans="1:5">
      <c r="A16" s="263">
        <v>10</v>
      </c>
      <c r="B16" s="264" t="s">
        <v>98</v>
      </c>
      <c r="C16" s="264" t="s">
        <v>99</v>
      </c>
      <c r="D16" s="353">
        <v>2</v>
      </c>
      <c r="E16" s="353">
        <v>29</v>
      </c>
    </row>
    <row r="17" spans="1:5">
      <c r="A17" s="263">
        <v>11</v>
      </c>
      <c r="B17" s="264" t="s">
        <v>203</v>
      </c>
      <c r="C17" s="264" t="s">
        <v>355</v>
      </c>
      <c r="D17" s="353">
        <v>3</v>
      </c>
      <c r="E17" s="353">
        <v>28</v>
      </c>
    </row>
    <row r="18" spans="1:5">
      <c r="A18" s="289">
        <v>12</v>
      </c>
      <c r="B18" s="290" t="s">
        <v>143</v>
      </c>
      <c r="C18" s="290" t="s">
        <v>144</v>
      </c>
      <c r="D18" s="352">
        <v>6</v>
      </c>
      <c r="E18" s="352">
        <v>25</v>
      </c>
    </row>
    <row r="19" spans="1:5">
      <c r="A19" s="232">
        <v>13</v>
      </c>
      <c r="B19" t="s">
        <v>299</v>
      </c>
      <c r="C19" t="s">
        <v>347</v>
      </c>
    </row>
    <row r="20" spans="1:5">
      <c r="A20" s="289">
        <v>14</v>
      </c>
      <c r="B20" s="290" t="s">
        <v>70</v>
      </c>
      <c r="C20" s="290" t="s">
        <v>61</v>
      </c>
      <c r="D20" s="352">
        <v>7</v>
      </c>
      <c r="E20" s="352">
        <v>24</v>
      </c>
    </row>
    <row r="21" spans="1:5">
      <c r="A21" s="263">
        <v>15</v>
      </c>
      <c r="B21" s="264" t="s">
        <v>120</v>
      </c>
      <c r="C21" s="264" t="s">
        <v>121</v>
      </c>
      <c r="D21" s="353">
        <v>4</v>
      </c>
      <c r="E21" s="353">
        <v>27</v>
      </c>
    </row>
    <row r="22" spans="1:5">
      <c r="A22" s="263">
        <v>16</v>
      </c>
      <c r="B22" s="264" t="s">
        <v>223</v>
      </c>
      <c r="C22" s="264" t="s">
        <v>222</v>
      </c>
      <c r="D22" s="353">
        <v>5</v>
      </c>
      <c r="E22" s="353">
        <v>26</v>
      </c>
    </row>
    <row r="23" spans="1:5">
      <c r="A23" s="269">
        <v>17</v>
      </c>
      <c r="B23" s="270" t="s">
        <v>263</v>
      </c>
      <c r="C23" s="270" t="s">
        <v>264</v>
      </c>
      <c r="D23" s="272">
        <v>1</v>
      </c>
      <c r="E23" s="272">
        <v>30</v>
      </c>
    </row>
    <row r="24" spans="1:5">
      <c r="A24" s="263">
        <v>18</v>
      </c>
      <c r="B24" s="264" t="s">
        <v>58</v>
      </c>
      <c r="C24" s="264" t="s">
        <v>59</v>
      </c>
      <c r="D24" s="353">
        <v>6</v>
      </c>
      <c r="E24" s="353">
        <v>25</v>
      </c>
    </row>
    <row r="25" spans="1:5">
      <c r="A25" s="269">
        <v>19</v>
      </c>
      <c r="B25" s="270" t="s">
        <v>115</v>
      </c>
      <c r="C25" s="270" t="s">
        <v>337</v>
      </c>
      <c r="D25" s="272">
        <v>2</v>
      </c>
      <c r="E25" s="272">
        <v>29</v>
      </c>
    </row>
    <row r="26" spans="1:5">
      <c r="A26" s="263">
        <v>20</v>
      </c>
      <c r="B26" s="264" t="s">
        <v>84</v>
      </c>
      <c r="C26" s="264" t="s">
        <v>57</v>
      </c>
      <c r="D26" s="353">
        <v>7</v>
      </c>
      <c r="E26" s="353">
        <v>24</v>
      </c>
    </row>
    <row r="27" spans="1:5">
      <c r="A27" s="269">
        <v>21</v>
      </c>
      <c r="B27" s="270" t="s">
        <v>73</v>
      </c>
      <c r="C27" s="270" t="s">
        <v>74</v>
      </c>
      <c r="D27" s="272">
        <v>3</v>
      </c>
      <c r="E27" s="272">
        <v>28</v>
      </c>
    </row>
    <row r="28" spans="1:5">
      <c r="A28" s="232">
        <v>22</v>
      </c>
      <c r="B28" t="s">
        <v>604</v>
      </c>
      <c r="C28" t="s">
        <v>97</v>
      </c>
    </row>
    <row r="29" spans="1:5">
      <c r="A29" s="232">
        <v>23</v>
      </c>
      <c r="B29" t="s">
        <v>440</v>
      </c>
      <c r="C29" t="s">
        <v>441</v>
      </c>
    </row>
    <row r="30" spans="1:5">
      <c r="A30" s="269">
        <v>24</v>
      </c>
      <c r="B30" s="270" t="s">
        <v>60</v>
      </c>
      <c r="C30" s="270" t="s">
        <v>81</v>
      </c>
      <c r="D30" s="272">
        <v>4</v>
      </c>
      <c r="E30" s="272">
        <v>27</v>
      </c>
    </row>
    <row r="31" spans="1:5">
      <c r="A31" s="269">
        <v>25</v>
      </c>
      <c r="B31" s="270" t="s">
        <v>122</v>
      </c>
      <c r="C31" s="270" t="s">
        <v>123</v>
      </c>
      <c r="D31" s="272">
        <v>5</v>
      </c>
      <c r="E31" s="272">
        <v>26</v>
      </c>
    </row>
    <row r="32" spans="1:5">
      <c r="A32" s="232">
        <v>26</v>
      </c>
      <c r="B32" t="s">
        <v>605</v>
      </c>
      <c r="C32" t="s">
        <v>172</v>
      </c>
    </row>
    <row r="33" spans="1:5">
      <c r="A33" s="263">
        <v>27</v>
      </c>
      <c r="B33" s="264" t="s">
        <v>82</v>
      </c>
      <c r="C33" s="264" t="s">
        <v>83</v>
      </c>
      <c r="D33" s="353">
        <v>8</v>
      </c>
      <c r="E33" s="353">
        <v>23</v>
      </c>
    </row>
    <row r="34" spans="1:5">
      <c r="A34" s="269">
        <v>28</v>
      </c>
      <c r="B34" s="270" t="s">
        <v>62</v>
      </c>
      <c r="C34" s="270" t="s">
        <v>157</v>
      </c>
      <c r="D34" s="272">
        <v>6</v>
      </c>
      <c r="E34" s="272">
        <v>25</v>
      </c>
    </row>
    <row r="35" spans="1:5">
      <c r="A35" s="344">
        <v>29</v>
      </c>
      <c r="B35" s="278" t="s">
        <v>137</v>
      </c>
      <c r="C35" s="278" t="s">
        <v>195</v>
      </c>
      <c r="D35" s="356">
        <v>1</v>
      </c>
      <c r="E35" s="356">
        <v>30</v>
      </c>
    </row>
    <row r="36" spans="1:5">
      <c r="A36" s="269">
        <v>30</v>
      </c>
      <c r="B36" s="270" t="s">
        <v>102</v>
      </c>
      <c r="C36" s="270" t="s">
        <v>184</v>
      </c>
      <c r="D36" s="272">
        <v>7</v>
      </c>
      <c r="E36" s="272">
        <v>24</v>
      </c>
    </row>
    <row r="37" spans="1:5">
      <c r="A37" s="343">
        <v>31</v>
      </c>
      <c r="B37" s="274" t="s">
        <v>259</v>
      </c>
      <c r="C37" s="274" t="s">
        <v>88</v>
      </c>
      <c r="D37" s="355">
        <v>1</v>
      </c>
      <c r="E37" s="355">
        <v>30</v>
      </c>
    </row>
    <row r="38" spans="1:5">
      <c r="A38" s="269">
        <v>32</v>
      </c>
      <c r="B38" s="270" t="s">
        <v>84</v>
      </c>
      <c r="C38" s="270" t="s">
        <v>119</v>
      </c>
      <c r="D38" s="272">
        <v>8</v>
      </c>
      <c r="E38" s="272">
        <v>23</v>
      </c>
    </row>
    <row r="39" spans="1:5">
      <c r="A39" s="232">
        <v>33</v>
      </c>
      <c r="B39" t="s">
        <v>58</v>
      </c>
      <c r="C39" t="s">
        <v>570</v>
      </c>
    </row>
    <row r="40" spans="1:5">
      <c r="A40" s="269">
        <v>34</v>
      </c>
      <c r="B40" s="270" t="s">
        <v>332</v>
      </c>
      <c r="C40" s="270" t="s">
        <v>118</v>
      </c>
      <c r="D40" s="272">
        <v>9</v>
      </c>
      <c r="E40" s="272">
        <v>22</v>
      </c>
    </row>
    <row r="41" spans="1:5">
      <c r="A41" s="232">
        <v>35</v>
      </c>
      <c r="B41" t="s">
        <v>216</v>
      </c>
      <c r="C41" t="s">
        <v>574</v>
      </c>
    </row>
    <row r="42" spans="1:5">
      <c r="A42" s="343">
        <v>36</v>
      </c>
      <c r="B42" s="274" t="s">
        <v>263</v>
      </c>
      <c r="C42" s="274" t="s">
        <v>153</v>
      </c>
      <c r="D42" s="355">
        <v>2</v>
      </c>
      <c r="E42" s="355">
        <v>29</v>
      </c>
    </row>
    <row r="43" spans="1:5">
      <c r="A43" s="343">
        <v>37</v>
      </c>
      <c r="B43" s="274" t="s">
        <v>68</v>
      </c>
      <c r="C43" s="274" t="s">
        <v>69</v>
      </c>
      <c r="D43" s="355">
        <v>3</v>
      </c>
      <c r="E43" s="355">
        <v>28</v>
      </c>
    </row>
    <row r="44" spans="1:5">
      <c r="A44" s="343">
        <v>38</v>
      </c>
      <c r="B44" s="274" t="s">
        <v>102</v>
      </c>
      <c r="C44" s="274" t="s">
        <v>193</v>
      </c>
      <c r="D44" s="355">
        <v>4</v>
      </c>
      <c r="E44" s="355">
        <v>27</v>
      </c>
    </row>
    <row r="45" spans="1:5">
      <c r="A45" s="343">
        <v>39</v>
      </c>
      <c r="B45" s="274" t="s">
        <v>606</v>
      </c>
      <c r="C45" s="274" t="s">
        <v>145</v>
      </c>
      <c r="D45" s="355">
        <v>5</v>
      </c>
      <c r="E45" s="355">
        <v>26</v>
      </c>
    </row>
    <row r="46" spans="1:5">
      <c r="A46" s="344">
        <v>40</v>
      </c>
      <c r="B46" s="278" t="s">
        <v>103</v>
      </c>
      <c r="C46" s="278" t="s">
        <v>104</v>
      </c>
      <c r="D46" s="356">
        <v>2</v>
      </c>
      <c r="E46" s="356">
        <v>29</v>
      </c>
    </row>
    <row r="47" spans="1:5">
      <c r="A47" s="232">
        <v>41</v>
      </c>
      <c r="B47" t="s">
        <v>541</v>
      </c>
      <c r="C47" t="s">
        <v>438</v>
      </c>
    </row>
    <row r="48" spans="1:5">
      <c r="A48" s="232">
        <v>42</v>
      </c>
      <c r="B48" t="s">
        <v>444</v>
      </c>
      <c r="C48" t="s">
        <v>445</v>
      </c>
    </row>
    <row r="49" spans="1:5">
      <c r="A49" s="263">
        <v>43</v>
      </c>
      <c r="B49" s="264" t="s">
        <v>102</v>
      </c>
      <c r="C49" s="264" t="s">
        <v>196</v>
      </c>
      <c r="D49" s="353">
        <v>9</v>
      </c>
      <c r="E49" s="353">
        <v>22</v>
      </c>
    </row>
    <row r="50" spans="1:5">
      <c r="A50" s="269">
        <v>44</v>
      </c>
      <c r="B50" s="270" t="s">
        <v>288</v>
      </c>
      <c r="C50" s="270" t="s">
        <v>202</v>
      </c>
      <c r="D50" s="272">
        <v>10</v>
      </c>
      <c r="E50" s="272">
        <v>21</v>
      </c>
    </row>
    <row r="51" spans="1:5">
      <c r="A51" s="269">
        <v>45</v>
      </c>
      <c r="B51" s="270" t="s">
        <v>297</v>
      </c>
      <c r="C51" s="270" t="s">
        <v>607</v>
      </c>
      <c r="D51" s="272">
        <v>11</v>
      </c>
      <c r="E51" s="272">
        <v>20</v>
      </c>
    </row>
    <row r="52" spans="1:5">
      <c r="A52" s="343">
        <v>46</v>
      </c>
      <c r="B52" s="274" t="s">
        <v>293</v>
      </c>
      <c r="C52" s="274" t="s">
        <v>292</v>
      </c>
      <c r="D52" s="355">
        <v>6</v>
      </c>
      <c r="E52" s="355">
        <v>25</v>
      </c>
    </row>
    <row r="53" spans="1:5">
      <c r="A53" s="344">
        <v>47</v>
      </c>
      <c r="B53" s="278" t="s">
        <v>71</v>
      </c>
      <c r="C53" s="278" t="s">
        <v>72</v>
      </c>
      <c r="D53" s="356">
        <v>3</v>
      </c>
      <c r="E53" s="356">
        <v>28</v>
      </c>
    </row>
    <row r="54" spans="1:5">
      <c r="A54" s="269">
        <v>48</v>
      </c>
      <c r="B54" s="270" t="s">
        <v>285</v>
      </c>
      <c r="C54" s="270" t="s">
        <v>359</v>
      </c>
      <c r="D54" s="272">
        <v>12</v>
      </c>
      <c r="E54" s="272">
        <v>19</v>
      </c>
    </row>
    <row r="55" spans="1:5">
      <c r="A55" s="344">
        <v>49</v>
      </c>
      <c r="B55" s="278" t="s">
        <v>126</v>
      </c>
      <c r="C55" s="278" t="s">
        <v>608</v>
      </c>
      <c r="D55" s="356">
        <v>4</v>
      </c>
      <c r="E55" s="356">
        <v>27</v>
      </c>
    </row>
    <row r="56" spans="1:5">
      <c r="A56" s="344">
        <v>50</v>
      </c>
      <c r="B56" s="278" t="s">
        <v>137</v>
      </c>
      <c r="C56" s="278" t="s">
        <v>139</v>
      </c>
      <c r="D56" s="356">
        <v>5</v>
      </c>
      <c r="E56" s="356">
        <v>26</v>
      </c>
    </row>
    <row r="57" spans="1:5">
      <c r="A57" s="344">
        <v>51</v>
      </c>
      <c r="B57" s="278" t="s">
        <v>322</v>
      </c>
      <c r="C57" s="278" t="s">
        <v>179</v>
      </c>
      <c r="D57" s="356">
        <v>6</v>
      </c>
      <c r="E57" s="356">
        <v>25</v>
      </c>
    </row>
    <row r="58" spans="1:5">
      <c r="A58" s="281">
        <v>52</v>
      </c>
      <c r="B58" s="282" t="s">
        <v>68</v>
      </c>
      <c r="C58" s="282" t="s">
        <v>131</v>
      </c>
      <c r="D58" s="322">
        <v>1</v>
      </c>
      <c r="E58" s="284">
        <v>30</v>
      </c>
    </row>
    <row r="59" spans="1:5">
      <c r="A59" s="281">
        <v>53</v>
      </c>
      <c r="B59" s="282" t="s">
        <v>246</v>
      </c>
      <c r="C59" s="282" t="s">
        <v>296</v>
      </c>
      <c r="D59" s="322">
        <v>2</v>
      </c>
      <c r="E59" s="284">
        <v>29</v>
      </c>
    </row>
    <row r="60" spans="1:5">
      <c r="A60" s="232">
        <v>54</v>
      </c>
      <c r="B60" t="s">
        <v>117</v>
      </c>
      <c r="C60" t="s">
        <v>518</v>
      </c>
    </row>
    <row r="61" spans="1:5">
      <c r="A61" s="232">
        <v>55</v>
      </c>
      <c r="B61" t="s">
        <v>95</v>
      </c>
      <c r="C61" t="s">
        <v>435</v>
      </c>
    </row>
    <row r="62" spans="1:5">
      <c r="A62" s="344">
        <v>56</v>
      </c>
      <c r="B62" s="278" t="s">
        <v>66</v>
      </c>
      <c r="C62" s="278" t="s">
        <v>67</v>
      </c>
      <c r="D62" s="356">
        <v>7</v>
      </c>
      <c r="E62" s="356">
        <v>24</v>
      </c>
    </row>
    <row r="63" spans="1:5">
      <c r="A63" s="344">
        <v>57</v>
      </c>
      <c r="B63" s="278" t="s">
        <v>291</v>
      </c>
      <c r="C63" s="278" t="s">
        <v>290</v>
      </c>
      <c r="D63" s="356">
        <v>8</v>
      </c>
      <c r="E63" s="356">
        <v>23</v>
      </c>
    </row>
    <row r="64" spans="1:5">
      <c r="A64" s="232">
        <v>58</v>
      </c>
      <c r="B64" t="s">
        <v>339</v>
      </c>
      <c r="C64" t="s">
        <v>340</v>
      </c>
    </row>
    <row r="65" spans="1:5">
      <c r="A65" s="232">
        <v>59</v>
      </c>
      <c r="B65" t="s">
        <v>64</v>
      </c>
      <c r="C65" t="s">
        <v>65</v>
      </c>
    </row>
    <row r="66" spans="1:5">
      <c r="A66" s="232">
        <v>60</v>
      </c>
      <c r="B66" t="s">
        <v>609</v>
      </c>
      <c r="C66" t="s">
        <v>116</v>
      </c>
    </row>
    <row r="67" spans="1:5">
      <c r="A67" s="346">
        <v>61</v>
      </c>
      <c r="B67" s="286" t="s">
        <v>86</v>
      </c>
      <c r="C67" s="286" t="s">
        <v>87</v>
      </c>
      <c r="D67" s="358">
        <v>1</v>
      </c>
      <c r="E67" s="358">
        <v>30</v>
      </c>
    </row>
    <row r="68" spans="1:5">
      <c r="A68" s="281">
        <v>62</v>
      </c>
      <c r="B68" s="282" t="s">
        <v>295</v>
      </c>
      <c r="C68" s="282" t="s">
        <v>171</v>
      </c>
      <c r="D68" s="322">
        <v>3</v>
      </c>
      <c r="E68" s="284">
        <v>28</v>
      </c>
    </row>
    <row r="69" spans="1:5">
      <c r="A69" s="346">
        <v>63</v>
      </c>
      <c r="B69" s="286" t="s">
        <v>313</v>
      </c>
      <c r="C69" s="286" t="s">
        <v>80</v>
      </c>
      <c r="D69" s="358">
        <v>2</v>
      </c>
      <c r="E69" s="358">
        <v>29</v>
      </c>
    </row>
    <row r="70" spans="1:5">
      <c r="A70" s="232">
        <v>64</v>
      </c>
      <c r="B70" t="s">
        <v>352</v>
      </c>
      <c r="C70" t="s">
        <v>433</v>
      </c>
    </row>
    <row r="71" spans="1:5">
      <c r="A71" s="232">
        <v>65</v>
      </c>
      <c r="B71" t="s">
        <v>322</v>
      </c>
      <c r="C71" t="s">
        <v>172</v>
      </c>
    </row>
    <row r="72" spans="1:5">
      <c r="A72" s="281">
        <v>66</v>
      </c>
      <c r="B72" s="282" t="s">
        <v>132</v>
      </c>
      <c r="C72" s="282" t="s">
        <v>133</v>
      </c>
      <c r="D72" s="322">
        <v>4</v>
      </c>
      <c r="E72" s="284">
        <v>27</v>
      </c>
    </row>
    <row r="73" spans="1:5">
      <c r="A73" s="232">
        <v>67</v>
      </c>
      <c r="B73" t="s">
        <v>610</v>
      </c>
      <c r="C73" t="s">
        <v>546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7"/>
  <dimension ref="A1:J141"/>
  <sheetViews>
    <sheetView showGridLines="0" workbookViewId="0"/>
  </sheetViews>
  <sheetFormatPr defaultRowHeight="15"/>
  <cols>
    <col min="1" max="1" width="10.5703125" style="232" bestFit="1" customWidth="1"/>
    <col min="2" max="2" width="10.5703125" bestFit="1" customWidth="1"/>
    <col min="3" max="3" width="16.7109375" bestFit="1" customWidth="1"/>
    <col min="7" max="7" width="10.140625" bestFit="1" customWidth="1"/>
  </cols>
  <sheetData>
    <row r="1" spans="1:10" s="1" customFormat="1" ht="18.75">
      <c r="A1" s="223" t="s">
        <v>617</v>
      </c>
      <c r="B1" s="223"/>
      <c r="C1"/>
      <c r="D1" s="224"/>
      <c r="E1" s="225"/>
      <c r="G1" s="226"/>
    </row>
    <row r="2" spans="1:10" s="1" customFormat="1" ht="18.75">
      <c r="A2" s="223"/>
      <c r="B2" s="223"/>
      <c r="C2"/>
      <c r="D2" s="224"/>
      <c r="E2" s="225"/>
      <c r="G2" s="226"/>
    </row>
    <row r="3" spans="1:10" s="228" customFormat="1">
      <c r="A3" s="227" t="s">
        <v>218</v>
      </c>
      <c r="B3" s="227"/>
      <c r="D3" s="229"/>
      <c r="G3" s="226"/>
    </row>
    <row r="4" spans="1:10" s="1" customFormat="1">
      <c r="A4" s="230" t="s">
        <v>4</v>
      </c>
      <c r="B4" s="230" t="s">
        <v>6</v>
      </c>
      <c r="C4" s="230" t="s">
        <v>7</v>
      </c>
      <c r="D4" s="229" t="s">
        <v>219</v>
      </c>
      <c r="E4" s="228" t="s">
        <v>4</v>
      </c>
      <c r="F4" s="228" t="s">
        <v>220</v>
      </c>
      <c r="G4" s="231" t="s">
        <v>221</v>
      </c>
    </row>
    <row r="5" spans="1:10">
      <c r="A5" s="289">
        <v>1</v>
      </c>
      <c r="B5" s="290" t="s">
        <v>112</v>
      </c>
      <c r="C5" s="290" t="s">
        <v>150</v>
      </c>
      <c r="D5" s="291">
        <v>1.1319444444444444E-2</v>
      </c>
      <c r="E5" s="292">
        <v>1</v>
      </c>
      <c r="F5" s="292">
        <v>30</v>
      </c>
      <c r="G5" s="226">
        <v>43155</v>
      </c>
      <c r="H5" s="293"/>
    </row>
    <row r="6" spans="1:10">
      <c r="A6" s="289">
        <f>1+A5</f>
        <v>2</v>
      </c>
      <c r="B6" s="290" t="s">
        <v>271</v>
      </c>
      <c r="C6" s="290" t="s">
        <v>272</v>
      </c>
      <c r="D6" s="291">
        <v>1.1643518518518518E-2</v>
      </c>
      <c r="E6" s="292">
        <v>2</v>
      </c>
      <c r="F6" s="292">
        <v>29</v>
      </c>
      <c r="G6" s="226">
        <v>43183</v>
      </c>
      <c r="H6" s="293"/>
    </row>
    <row r="7" spans="1:10">
      <c r="A7" s="232">
        <f t="shared" ref="A7:A70" si="0">1+A6</f>
        <v>3</v>
      </c>
      <c r="B7" t="s">
        <v>437</v>
      </c>
      <c r="C7" t="s">
        <v>566</v>
      </c>
      <c r="D7" s="234">
        <v>1.1967592592592592E-2</v>
      </c>
      <c r="E7" s="233"/>
      <c r="G7" s="226">
        <v>43414</v>
      </c>
      <c r="I7" s="235"/>
      <c r="J7" s="236"/>
    </row>
    <row r="8" spans="1:10">
      <c r="A8" s="289">
        <f t="shared" si="0"/>
        <v>4</v>
      </c>
      <c r="B8" s="290" t="s">
        <v>399</v>
      </c>
      <c r="C8" s="290" t="s">
        <v>77</v>
      </c>
      <c r="D8" s="291">
        <v>1.2222222222222223E-2</v>
      </c>
      <c r="E8" s="292">
        <v>3</v>
      </c>
      <c r="F8" s="292">
        <v>28</v>
      </c>
      <c r="G8" s="226">
        <v>43463</v>
      </c>
      <c r="H8" s="293"/>
    </row>
    <row r="9" spans="1:10">
      <c r="A9" s="289">
        <f t="shared" si="0"/>
        <v>5</v>
      </c>
      <c r="B9" s="290" t="s">
        <v>266</v>
      </c>
      <c r="C9" s="290" t="s">
        <v>267</v>
      </c>
      <c r="D9" s="291">
        <v>1.2361111111111113E-2</v>
      </c>
      <c r="E9" s="402" t="s">
        <v>592</v>
      </c>
      <c r="F9" s="292">
        <v>27</v>
      </c>
      <c r="G9" s="226">
        <v>43379</v>
      </c>
      <c r="H9" s="293"/>
    </row>
    <row r="10" spans="1:10">
      <c r="A10" s="289">
        <f t="shared" si="0"/>
        <v>6</v>
      </c>
      <c r="B10" s="290" t="s">
        <v>76</v>
      </c>
      <c r="C10" s="290" t="s">
        <v>77</v>
      </c>
      <c r="D10" s="291">
        <v>1.2361111111111113E-2</v>
      </c>
      <c r="E10" s="402" t="s">
        <v>592</v>
      </c>
      <c r="F10" s="292">
        <v>27</v>
      </c>
      <c r="G10" s="226">
        <v>43393</v>
      </c>
      <c r="H10" s="293"/>
    </row>
    <row r="11" spans="1:10">
      <c r="A11" s="232">
        <f t="shared" si="0"/>
        <v>7</v>
      </c>
      <c r="B11" t="s">
        <v>317</v>
      </c>
      <c r="C11" t="s">
        <v>318</v>
      </c>
      <c r="D11" s="234">
        <v>1.2812499999999999E-2</v>
      </c>
      <c r="E11" s="233"/>
      <c r="G11" s="226">
        <v>43204</v>
      </c>
      <c r="I11" s="235"/>
      <c r="J11" s="236"/>
    </row>
    <row r="12" spans="1:10">
      <c r="A12" s="289">
        <f t="shared" si="0"/>
        <v>8</v>
      </c>
      <c r="B12" s="290" t="s">
        <v>58</v>
      </c>
      <c r="C12" s="290" t="s">
        <v>159</v>
      </c>
      <c r="D12" s="291">
        <v>1.2916666666666667E-2</v>
      </c>
      <c r="E12" s="292">
        <v>6</v>
      </c>
      <c r="F12" s="292">
        <v>25</v>
      </c>
      <c r="G12" s="226">
        <v>43113</v>
      </c>
      <c r="H12" s="293"/>
    </row>
    <row r="13" spans="1:10">
      <c r="A13" s="289">
        <f t="shared" si="0"/>
        <v>9</v>
      </c>
      <c r="B13" s="290" t="s">
        <v>143</v>
      </c>
      <c r="C13" s="290" t="s">
        <v>144</v>
      </c>
      <c r="D13" s="291">
        <v>1.3020833333333334E-2</v>
      </c>
      <c r="E13" s="292">
        <v>7</v>
      </c>
      <c r="F13" s="292">
        <v>24</v>
      </c>
      <c r="G13" s="226">
        <v>43232</v>
      </c>
      <c r="H13" s="293"/>
    </row>
    <row r="14" spans="1:10">
      <c r="A14" s="232">
        <f t="shared" si="0"/>
        <v>10</v>
      </c>
      <c r="B14" t="s">
        <v>112</v>
      </c>
      <c r="C14" t="s">
        <v>335</v>
      </c>
      <c r="D14" s="234">
        <v>1.3101851851851852E-2</v>
      </c>
      <c r="E14" s="233"/>
      <c r="G14" s="226">
        <v>43379</v>
      </c>
      <c r="I14" s="235"/>
      <c r="J14" s="236"/>
    </row>
    <row r="15" spans="1:10">
      <c r="A15" s="263">
        <f t="shared" si="0"/>
        <v>11</v>
      </c>
      <c r="B15" s="264" t="s">
        <v>60</v>
      </c>
      <c r="C15" s="264" t="s">
        <v>90</v>
      </c>
      <c r="D15" s="265">
        <v>1.3217592592592593E-2</v>
      </c>
      <c r="E15" s="266">
        <v>1</v>
      </c>
      <c r="F15" s="267">
        <v>30</v>
      </c>
      <c r="G15" s="226">
        <v>43225</v>
      </c>
      <c r="H15" s="268"/>
    </row>
    <row r="16" spans="1:10">
      <c r="A16" s="232">
        <f t="shared" si="0"/>
        <v>12</v>
      </c>
      <c r="B16" t="s">
        <v>299</v>
      </c>
      <c r="C16" t="s">
        <v>347</v>
      </c>
      <c r="D16" s="234">
        <v>1.324074074074074E-2</v>
      </c>
      <c r="E16" s="233"/>
      <c r="G16" s="226">
        <v>43253</v>
      </c>
      <c r="I16" s="235"/>
      <c r="J16" s="236"/>
    </row>
    <row r="17" spans="1:10">
      <c r="A17" s="289">
        <f t="shared" si="0"/>
        <v>13</v>
      </c>
      <c r="B17" s="290" t="s">
        <v>329</v>
      </c>
      <c r="C17" s="290" t="s">
        <v>346</v>
      </c>
      <c r="D17" s="291">
        <v>1.3379629629629628E-2</v>
      </c>
      <c r="E17" s="292">
        <v>8</v>
      </c>
      <c r="F17" s="292">
        <v>23</v>
      </c>
      <c r="G17" s="226">
        <v>43211</v>
      </c>
      <c r="H17" s="293"/>
    </row>
    <row r="18" spans="1:10">
      <c r="A18" s="263">
        <f t="shared" si="0"/>
        <v>14</v>
      </c>
      <c r="B18" s="264" t="s">
        <v>529</v>
      </c>
      <c r="C18" s="264" t="s">
        <v>355</v>
      </c>
      <c r="D18" s="265">
        <v>1.3414351851851851E-2</v>
      </c>
      <c r="E18" s="266" t="s">
        <v>571</v>
      </c>
      <c r="F18" s="267">
        <v>29</v>
      </c>
      <c r="G18" s="226">
        <v>43330</v>
      </c>
      <c r="H18" s="268"/>
    </row>
    <row r="19" spans="1:10">
      <c r="A19" s="263">
        <f t="shared" si="0"/>
        <v>15</v>
      </c>
      <c r="B19" s="264" t="s">
        <v>315</v>
      </c>
      <c r="C19" s="264" t="s">
        <v>316</v>
      </c>
      <c r="D19" s="265">
        <v>1.3414351851851851E-2</v>
      </c>
      <c r="E19" s="266" t="s">
        <v>571</v>
      </c>
      <c r="F19" s="267">
        <v>29</v>
      </c>
      <c r="G19" s="226">
        <v>43400</v>
      </c>
      <c r="H19" s="268"/>
    </row>
    <row r="20" spans="1:10">
      <c r="A20" s="263">
        <f t="shared" si="0"/>
        <v>16</v>
      </c>
      <c r="B20" s="264" t="s">
        <v>84</v>
      </c>
      <c r="C20" s="264" t="s">
        <v>149</v>
      </c>
      <c r="D20" s="265">
        <v>1.3599537037037037E-2</v>
      </c>
      <c r="E20" s="266">
        <v>4</v>
      </c>
      <c r="F20" s="267">
        <v>27</v>
      </c>
      <c r="G20" s="226">
        <v>43225</v>
      </c>
      <c r="H20" s="268"/>
    </row>
    <row r="21" spans="1:10">
      <c r="A21" s="232">
        <f t="shared" si="0"/>
        <v>17</v>
      </c>
      <c r="B21" t="s">
        <v>317</v>
      </c>
      <c r="C21" t="s">
        <v>318</v>
      </c>
      <c r="D21" s="234">
        <v>1.34375E-2</v>
      </c>
      <c r="E21" s="233"/>
      <c r="G21" s="226">
        <v>43358</v>
      </c>
      <c r="I21" s="235"/>
      <c r="J21" s="236"/>
    </row>
    <row r="22" spans="1:10">
      <c r="A22" s="269">
        <f t="shared" si="0"/>
        <v>18</v>
      </c>
      <c r="B22" s="270" t="s">
        <v>263</v>
      </c>
      <c r="C22" s="270" t="s">
        <v>264</v>
      </c>
      <c r="D22" s="271">
        <v>1.3645833333333331E-2</v>
      </c>
      <c r="E22" s="272">
        <v>1</v>
      </c>
      <c r="F22" s="272">
        <v>30</v>
      </c>
      <c r="G22" s="226">
        <v>43400</v>
      </c>
      <c r="H22" s="268"/>
    </row>
    <row r="23" spans="1:10">
      <c r="A23" s="263">
        <f t="shared" si="0"/>
        <v>19</v>
      </c>
      <c r="B23" s="264" t="s">
        <v>98</v>
      </c>
      <c r="C23" s="264" t="s">
        <v>99</v>
      </c>
      <c r="D23" s="265">
        <v>1.3738425925925926E-2</v>
      </c>
      <c r="E23" s="266" t="s">
        <v>565</v>
      </c>
      <c r="F23" s="267">
        <v>26</v>
      </c>
      <c r="G23" s="226">
        <v>43113</v>
      </c>
      <c r="H23" s="268"/>
    </row>
    <row r="24" spans="1:10">
      <c r="A24" s="263">
        <f t="shared" si="0"/>
        <v>20</v>
      </c>
      <c r="B24" s="264" t="s">
        <v>58</v>
      </c>
      <c r="C24" s="264" t="s">
        <v>59</v>
      </c>
      <c r="D24" s="265">
        <v>1.3738425925925926E-2</v>
      </c>
      <c r="E24" s="266" t="s">
        <v>565</v>
      </c>
      <c r="F24" s="267">
        <v>26</v>
      </c>
      <c r="G24" s="226">
        <v>43400</v>
      </c>
      <c r="H24" s="268"/>
    </row>
    <row r="25" spans="1:10">
      <c r="A25" s="289">
        <f t="shared" si="0"/>
        <v>21</v>
      </c>
      <c r="B25" s="290" t="s">
        <v>52</v>
      </c>
      <c r="C25" s="290" t="s">
        <v>128</v>
      </c>
      <c r="D25" s="291">
        <v>1.3784722222222224E-2</v>
      </c>
      <c r="E25" s="292">
        <v>9</v>
      </c>
      <c r="F25" s="292">
        <v>22</v>
      </c>
      <c r="G25" s="226">
        <v>43260</v>
      </c>
      <c r="H25" s="293"/>
    </row>
    <row r="26" spans="1:10">
      <c r="A26" s="263">
        <f t="shared" si="0"/>
        <v>22</v>
      </c>
      <c r="B26" s="264" t="s">
        <v>120</v>
      </c>
      <c r="C26" s="264" t="s">
        <v>121</v>
      </c>
      <c r="D26" s="265">
        <v>1.3796296296296298E-2</v>
      </c>
      <c r="E26" s="266">
        <v>7</v>
      </c>
      <c r="F26" s="267">
        <v>24</v>
      </c>
      <c r="G26" s="226">
        <v>43190</v>
      </c>
      <c r="H26" s="268"/>
    </row>
    <row r="27" spans="1:10">
      <c r="A27" s="263">
        <f t="shared" si="0"/>
        <v>23</v>
      </c>
      <c r="B27" s="264" t="s">
        <v>223</v>
      </c>
      <c r="C27" s="264" t="s">
        <v>222</v>
      </c>
      <c r="D27" s="265">
        <v>1.3946759259259258E-2</v>
      </c>
      <c r="E27" s="266">
        <v>8</v>
      </c>
      <c r="F27" s="267">
        <v>23</v>
      </c>
      <c r="G27" s="226">
        <v>43365</v>
      </c>
      <c r="H27" s="268"/>
    </row>
    <row r="28" spans="1:10">
      <c r="A28" s="269">
        <f t="shared" si="0"/>
        <v>24</v>
      </c>
      <c r="B28" s="270" t="s">
        <v>115</v>
      </c>
      <c r="C28" s="270" t="s">
        <v>337</v>
      </c>
      <c r="D28" s="271">
        <v>1.4212962962962962E-2</v>
      </c>
      <c r="E28" s="349">
        <v>2</v>
      </c>
      <c r="F28" s="272">
        <v>29</v>
      </c>
      <c r="G28" s="226">
        <v>43379</v>
      </c>
      <c r="H28" s="268"/>
    </row>
    <row r="29" spans="1:10" s="1" customFormat="1">
      <c r="A29" s="273">
        <f t="shared" si="0"/>
        <v>25</v>
      </c>
      <c r="B29" s="274" t="s">
        <v>60</v>
      </c>
      <c r="C29" s="274" t="s">
        <v>365</v>
      </c>
      <c r="D29" s="275">
        <v>1.4351851851851852E-2</v>
      </c>
      <c r="E29" s="316">
        <v>1</v>
      </c>
      <c r="F29" s="276">
        <v>30</v>
      </c>
      <c r="G29" s="226">
        <v>43323</v>
      </c>
      <c r="H29" s="268"/>
    </row>
    <row r="30" spans="1:10">
      <c r="A30" s="263">
        <f t="shared" si="0"/>
        <v>26</v>
      </c>
      <c r="B30" s="264" t="s">
        <v>82</v>
      </c>
      <c r="C30" s="264" t="s">
        <v>83</v>
      </c>
      <c r="D30" s="265">
        <v>1.4502314814814815E-2</v>
      </c>
      <c r="E30" s="266">
        <v>9</v>
      </c>
      <c r="F30" s="267">
        <v>22</v>
      </c>
      <c r="G30" s="226">
        <v>43414</v>
      </c>
      <c r="H30" s="268"/>
    </row>
    <row r="31" spans="1:10">
      <c r="A31" s="269">
        <f t="shared" si="0"/>
        <v>27</v>
      </c>
      <c r="B31" s="270" t="s">
        <v>78</v>
      </c>
      <c r="C31" s="270" t="s">
        <v>79</v>
      </c>
      <c r="D31" s="271">
        <v>1.4606481481481482E-2</v>
      </c>
      <c r="E31" s="272">
        <v>3</v>
      </c>
      <c r="F31" s="272">
        <v>28</v>
      </c>
      <c r="G31" s="226">
        <v>43246</v>
      </c>
      <c r="H31" s="268"/>
    </row>
    <row r="32" spans="1:10">
      <c r="A32" s="263">
        <f t="shared" si="0"/>
        <v>28</v>
      </c>
      <c r="B32" s="264" t="s">
        <v>84</v>
      </c>
      <c r="C32" s="264" t="s">
        <v>274</v>
      </c>
      <c r="D32" s="265">
        <v>1.4618055555555556E-2</v>
      </c>
      <c r="E32" s="266">
        <v>10</v>
      </c>
      <c r="F32" s="267">
        <v>21</v>
      </c>
      <c r="G32" s="226">
        <v>43113</v>
      </c>
      <c r="H32" s="268"/>
    </row>
    <row r="33" spans="1:8">
      <c r="A33" s="269">
        <f t="shared" si="0"/>
        <v>29</v>
      </c>
      <c r="B33" s="270" t="s">
        <v>122</v>
      </c>
      <c r="C33" s="270" t="s">
        <v>123</v>
      </c>
      <c r="D33" s="271">
        <v>1.4652777777777778E-2</v>
      </c>
      <c r="E33" s="272">
        <v>4</v>
      </c>
      <c r="F33" s="272">
        <v>27</v>
      </c>
      <c r="G33" s="226">
        <v>43428</v>
      </c>
      <c r="H33" s="268"/>
    </row>
    <row r="34" spans="1:8">
      <c r="A34" s="269">
        <f t="shared" si="0"/>
        <v>30</v>
      </c>
      <c r="B34" s="270" t="s">
        <v>84</v>
      </c>
      <c r="C34" s="270" t="s">
        <v>119</v>
      </c>
      <c r="D34" s="271">
        <v>1.4733796296296295E-2</v>
      </c>
      <c r="E34" s="272">
        <v>5</v>
      </c>
      <c r="F34" s="272">
        <v>26</v>
      </c>
      <c r="G34" s="226">
        <v>43183</v>
      </c>
      <c r="H34" s="268"/>
    </row>
    <row r="35" spans="1:8">
      <c r="A35" s="269">
        <f t="shared" si="0"/>
        <v>31</v>
      </c>
      <c r="B35" s="270" t="s">
        <v>126</v>
      </c>
      <c r="C35" s="270" t="s">
        <v>127</v>
      </c>
      <c r="D35" s="271">
        <v>1.4780092592592595E-2</v>
      </c>
      <c r="E35" s="349">
        <v>6</v>
      </c>
      <c r="F35" s="272">
        <v>25</v>
      </c>
      <c r="G35" s="226">
        <v>43323</v>
      </c>
      <c r="H35" s="268"/>
    </row>
    <row r="36" spans="1:8">
      <c r="A36" s="232">
        <f t="shared" si="0"/>
        <v>32</v>
      </c>
      <c r="B36" t="s">
        <v>62</v>
      </c>
      <c r="C36" t="s">
        <v>545</v>
      </c>
      <c r="D36" s="234">
        <v>1.4814814814814814E-2</v>
      </c>
      <c r="G36" s="226">
        <v>43400</v>
      </c>
    </row>
    <row r="37" spans="1:8">
      <c r="A37" s="269">
        <f t="shared" si="0"/>
        <v>33</v>
      </c>
      <c r="B37" s="270" t="s">
        <v>361</v>
      </c>
      <c r="C37" s="270" t="s">
        <v>362</v>
      </c>
      <c r="D37" s="271">
        <v>1.4930555555555556E-2</v>
      </c>
      <c r="E37" s="272">
        <v>7</v>
      </c>
      <c r="F37" s="272">
        <v>24</v>
      </c>
      <c r="G37" s="226">
        <v>43372</v>
      </c>
      <c r="H37" s="268"/>
    </row>
    <row r="38" spans="1:8">
      <c r="A38" s="269">
        <f t="shared" si="0"/>
        <v>34</v>
      </c>
      <c r="B38" s="270" t="s">
        <v>333</v>
      </c>
      <c r="C38" s="270" t="s">
        <v>392</v>
      </c>
      <c r="D38" s="271">
        <v>1.4988425925925926E-2</v>
      </c>
      <c r="E38" s="272">
        <v>8</v>
      </c>
      <c r="F38" s="272">
        <v>23</v>
      </c>
      <c r="G38" s="226">
        <v>43225</v>
      </c>
      <c r="H38" s="268"/>
    </row>
    <row r="39" spans="1:8">
      <c r="A39" s="232">
        <f t="shared" si="0"/>
        <v>35</v>
      </c>
      <c r="B39" t="s">
        <v>52</v>
      </c>
      <c r="C39" t="s">
        <v>262</v>
      </c>
      <c r="D39" s="234">
        <v>1.5011574074074075E-2</v>
      </c>
      <c r="G39" s="226">
        <v>43113</v>
      </c>
    </row>
    <row r="40" spans="1:8" s="1" customFormat="1">
      <c r="A40" s="273">
        <f t="shared" si="0"/>
        <v>36</v>
      </c>
      <c r="B40" s="274" t="s">
        <v>259</v>
      </c>
      <c r="C40" s="274" t="s">
        <v>88</v>
      </c>
      <c r="D40" s="275">
        <v>1.5011574074074075E-2</v>
      </c>
      <c r="E40" s="316">
        <v>2</v>
      </c>
      <c r="F40" s="276">
        <v>29</v>
      </c>
      <c r="G40" s="226">
        <v>43316</v>
      </c>
      <c r="H40" s="268"/>
    </row>
    <row r="41" spans="1:8">
      <c r="A41" s="269">
        <f t="shared" si="0"/>
        <v>37</v>
      </c>
      <c r="B41" s="270" t="s">
        <v>62</v>
      </c>
      <c r="C41" s="270" t="s">
        <v>89</v>
      </c>
      <c r="D41" s="271">
        <v>1.503472222222222E-2</v>
      </c>
      <c r="E41" s="272">
        <v>9</v>
      </c>
      <c r="F41" s="272">
        <v>22</v>
      </c>
      <c r="G41" s="226">
        <v>43225</v>
      </c>
      <c r="H41" s="268"/>
    </row>
    <row r="42" spans="1:8">
      <c r="A42" s="269">
        <f t="shared" si="0"/>
        <v>38</v>
      </c>
      <c r="B42" s="270" t="s">
        <v>105</v>
      </c>
      <c r="C42" s="270" t="s">
        <v>254</v>
      </c>
      <c r="D42" s="271">
        <v>1.5092592592592593E-2</v>
      </c>
      <c r="E42" s="272">
        <v>10</v>
      </c>
      <c r="F42" s="272">
        <v>21</v>
      </c>
      <c r="G42" s="226">
        <v>43260</v>
      </c>
      <c r="H42" s="268"/>
    </row>
    <row r="43" spans="1:8" s="1" customFormat="1">
      <c r="A43" s="273">
        <f t="shared" si="0"/>
        <v>39</v>
      </c>
      <c r="B43" s="274" t="s">
        <v>68</v>
      </c>
      <c r="C43" s="274" t="s">
        <v>69</v>
      </c>
      <c r="D43" s="275">
        <v>1.5219907407407409E-2</v>
      </c>
      <c r="E43" s="316">
        <v>3</v>
      </c>
      <c r="F43" s="276">
        <v>28</v>
      </c>
      <c r="G43" s="226">
        <v>43253</v>
      </c>
      <c r="H43" s="268"/>
    </row>
    <row r="44" spans="1:8">
      <c r="A44" s="269">
        <f t="shared" si="0"/>
        <v>40</v>
      </c>
      <c r="B44" s="270" t="s">
        <v>259</v>
      </c>
      <c r="C44" s="270" t="s">
        <v>260</v>
      </c>
      <c r="D44" s="271">
        <v>1.5231481481481483E-2</v>
      </c>
      <c r="E44" s="272">
        <v>11</v>
      </c>
      <c r="F44" s="272">
        <v>20</v>
      </c>
      <c r="G44" s="226">
        <v>43456</v>
      </c>
      <c r="H44" s="268"/>
    </row>
    <row r="45" spans="1:8" s="1" customFormat="1">
      <c r="A45" s="273">
        <f t="shared" si="0"/>
        <v>41</v>
      </c>
      <c r="B45" s="274" t="s">
        <v>242</v>
      </c>
      <c r="C45" s="274" t="s">
        <v>167</v>
      </c>
      <c r="D45" s="275">
        <v>1.5243055555555557E-2</v>
      </c>
      <c r="E45" s="276">
        <v>4</v>
      </c>
      <c r="F45" s="276">
        <v>27</v>
      </c>
      <c r="G45" s="226">
        <v>43351</v>
      </c>
      <c r="H45" s="268"/>
    </row>
    <row r="46" spans="1:8" s="1" customFormat="1">
      <c r="A46" s="277">
        <f t="shared" si="0"/>
        <v>42</v>
      </c>
      <c r="B46" s="278" t="s">
        <v>137</v>
      </c>
      <c r="C46" s="278" t="s">
        <v>195</v>
      </c>
      <c r="D46" s="279">
        <v>1.53125E-2</v>
      </c>
      <c r="E46" s="280">
        <v>1</v>
      </c>
      <c r="F46" s="280">
        <v>30</v>
      </c>
      <c r="G46" s="226">
        <v>43414</v>
      </c>
      <c r="H46" s="268"/>
    </row>
    <row r="47" spans="1:8" s="1" customFormat="1">
      <c r="A47" s="273">
        <f t="shared" si="0"/>
        <v>43</v>
      </c>
      <c r="B47" s="274" t="s">
        <v>117</v>
      </c>
      <c r="C47" s="274" t="s">
        <v>256</v>
      </c>
      <c r="D47" s="275">
        <v>1.5335648148148147E-2</v>
      </c>
      <c r="E47" s="276">
        <v>5</v>
      </c>
      <c r="F47" s="276">
        <v>26</v>
      </c>
      <c r="G47" s="226">
        <v>43218</v>
      </c>
      <c r="H47" s="268"/>
    </row>
    <row r="48" spans="1:8">
      <c r="A48" s="232">
        <f t="shared" si="0"/>
        <v>44</v>
      </c>
      <c r="B48" t="s">
        <v>242</v>
      </c>
      <c r="C48" t="s">
        <v>452</v>
      </c>
      <c r="D48" s="234">
        <v>1.5381944444444443E-2</v>
      </c>
      <c r="G48" s="226">
        <v>43351</v>
      </c>
    </row>
    <row r="49" spans="1:10" s="1" customFormat="1">
      <c r="A49" s="273">
        <f t="shared" si="0"/>
        <v>45</v>
      </c>
      <c r="B49" s="274" t="s">
        <v>102</v>
      </c>
      <c r="C49" s="274" t="s">
        <v>193</v>
      </c>
      <c r="D49" s="275">
        <v>1.5381944444444443E-2</v>
      </c>
      <c r="E49" s="316">
        <v>6</v>
      </c>
      <c r="F49" s="276">
        <v>25</v>
      </c>
      <c r="G49" s="226">
        <v>43414</v>
      </c>
      <c r="H49" s="268"/>
    </row>
    <row r="50" spans="1:10" s="1" customFormat="1">
      <c r="A50" s="273">
        <f t="shared" si="0"/>
        <v>46</v>
      </c>
      <c r="B50" s="274" t="s">
        <v>401</v>
      </c>
      <c r="C50" s="274" t="s">
        <v>402</v>
      </c>
      <c r="D50" s="275">
        <v>1.539351851851852E-2</v>
      </c>
      <c r="E50" s="276">
        <v>7</v>
      </c>
      <c r="F50" s="276">
        <v>24</v>
      </c>
      <c r="G50" s="226">
        <v>43330</v>
      </c>
      <c r="H50" s="268"/>
    </row>
    <row r="51" spans="1:10">
      <c r="A51" s="232">
        <f t="shared" si="0"/>
        <v>47</v>
      </c>
      <c r="B51" t="s">
        <v>58</v>
      </c>
      <c r="C51" t="s">
        <v>252</v>
      </c>
      <c r="D51" s="234">
        <v>1.5625E-2</v>
      </c>
      <c r="G51" s="226">
        <v>43260</v>
      </c>
    </row>
    <row r="52" spans="1:10">
      <c r="A52" s="269">
        <f t="shared" si="0"/>
        <v>48</v>
      </c>
      <c r="B52" s="270" t="s">
        <v>168</v>
      </c>
      <c r="C52" s="270" t="s">
        <v>169</v>
      </c>
      <c r="D52" s="271">
        <v>1.5833333333333335E-2</v>
      </c>
      <c r="E52" s="272">
        <v>12</v>
      </c>
      <c r="F52" s="272">
        <v>19</v>
      </c>
      <c r="G52" s="226">
        <v>43407</v>
      </c>
      <c r="H52" s="268"/>
    </row>
    <row r="53" spans="1:10">
      <c r="A53" s="232">
        <f t="shared" si="0"/>
        <v>49</v>
      </c>
      <c r="B53" t="s">
        <v>58</v>
      </c>
      <c r="C53" t="s">
        <v>570</v>
      </c>
      <c r="D53" s="234">
        <v>1.5902777777777776E-2</v>
      </c>
      <c r="E53" s="233"/>
      <c r="G53" s="226">
        <v>43449</v>
      </c>
      <c r="I53" s="235"/>
      <c r="J53" s="236"/>
    </row>
    <row r="54" spans="1:10">
      <c r="A54" s="232">
        <f t="shared" si="0"/>
        <v>50</v>
      </c>
      <c r="B54" t="s">
        <v>255</v>
      </c>
      <c r="C54" t="s">
        <v>253</v>
      </c>
      <c r="D54" s="234">
        <v>1.6087962962962964E-2</v>
      </c>
      <c r="G54" s="226">
        <v>43316</v>
      </c>
    </row>
    <row r="55" spans="1:10" s="1" customFormat="1">
      <c r="A55" s="273">
        <f t="shared" si="0"/>
        <v>51</v>
      </c>
      <c r="B55" s="274" t="s">
        <v>100</v>
      </c>
      <c r="C55" s="274" t="s">
        <v>101</v>
      </c>
      <c r="D55" s="275">
        <v>1.6192129629629629E-2</v>
      </c>
      <c r="E55" s="276">
        <v>8</v>
      </c>
      <c r="F55" s="276">
        <v>23</v>
      </c>
      <c r="G55" s="226">
        <v>43106</v>
      </c>
      <c r="H55" s="268"/>
    </row>
    <row r="56" spans="1:10" s="1" customFormat="1">
      <c r="A56" s="273">
        <f t="shared" si="0"/>
        <v>52</v>
      </c>
      <c r="B56" s="274" t="s">
        <v>263</v>
      </c>
      <c r="C56" s="274" t="s">
        <v>153</v>
      </c>
      <c r="D56" s="275">
        <v>1.621527777777778E-2</v>
      </c>
      <c r="E56" s="276">
        <v>9</v>
      </c>
      <c r="F56" s="276">
        <v>22</v>
      </c>
      <c r="G56" s="226">
        <v>43295</v>
      </c>
      <c r="H56" s="268"/>
    </row>
    <row r="57" spans="1:10" s="1" customFormat="1">
      <c r="A57" s="277">
        <f t="shared" si="0"/>
        <v>53</v>
      </c>
      <c r="B57" s="278" t="s">
        <v>135</v>
      </c>
      <c r="C57" s="278" t="s">
        <v>67</v>
      </c>
      <c r="D57" s="279">
        <v>1.6296296296296295E-2</v>
      </c>
      <c r="E57" s="280">
        <v>2</v>
      </c>
      <c r="F57" s="280">
        <v>29</v>
      </c>
      <c r="G57" s="226">
        <v>43344</v>
      </c>
      <c r="H57" s="268"/>
    </row>
    <row r="58" spans="1:10" s="1" customFormat="1">
      <c r="A58" s="273">
        <f t="shared" si="0"/>
        <v>54</v>
      </c>
      <c r="B58" s="274" t="s">
        <v>259</v>
      </c>
      <c r="C58" s="274" t="s">
        <v>400</v>
      </c>
      <c r="D58" s="275">
        <v>1.6423611111111111E-2</v>
      </c>
      <c r="E58" s="276">
        <v>10</v>
      </c>
      <c r="F58" s="276">
        <v>21</v>
      </c>
      <c r="G58" s="226">
        <v>43218</v>
      </c>
      <c r="H58" s="268"/>
    </row>
    <row r="59" spans="1:10" s="1" customFormat="1">
      <c r="A59" s="277">
        <f t="shared" si="0"/>
        <v>55</v>
      </c>
      <c r="B59" s="278" t="s">
        <v>227</v>
      </c>
      <c r="C59" s="278" t="s">
        <v>226</v>
      </c>
      <c r="D59" s="279">
        <v>1.6435185185185188E-2</v>
      </c>
      <c r="E59" s="280">
        <v>3</v>
      </c>
      <c r="F59" s="280">
        <v>28</v>
      </c>
      <c r="G59" s="226">
        <v>43330</v>
      </c>
      <c r="H59" s="268"/>
    </row>
    <row r="60" spans="1:10">
      <c r="A60" s="232">
        <f t="shared" si="0"/>
        <v>56</v>
      </c>
      <c r="B60" t="s">
        <v>52</v>
      </c>
      <c r="C60" t="s">
        <v>405</v>
      </c>
      <c r="D60" s="234">
        <v>1.6469907407407405E-2</v>
      </c>
      <c r="G60" s="226">
        <v>43204</v>
      </c>
    </row>
    <row r="61" spans="1:10">
      <c r="A61" s="232">
        <f t="shared" si="0"/>
        <v>57</v>
      </c>
      <c r="B61" t="s">
        <v>231</v>
      </c>
      <c r="C61" t="s">
        <v>230</v>
      </c>
      <c r="D61" s="234">
        <v>1.6666666666666666E-2</v>
      </c>
      <c r="E61" s="233"/>
      <c r="G61" s="226">
        <v>43379</v>
      </c>
      <c r="I61" s="235"/>
      <c r="J61" s="236"/>
    </row>
    <row r="62" spans="1:10">
      <c r="A62" s="269">
        <f t="shared" si="0"/>
        <v>58</v>
      </c>
      <c r="B62" s="270" t="s">
        <v>52</v>
      </c>
      <c r="C62" s="270" t="s">
        <v>53</v>
      </c>
      <c r="D62" s="271">
        <v>1.6689814814814817E-2</v>
      </c>
      <c r="E62" s="272">
        <v>13</v>
      </c>
      <c r="F62" s="272">
        <v>18</v>
      </c>
      <c r="G62" s="226">
        <v>43113</v>
      </c>
      <c r="H62" s="268"/>
    </row>
    <row r="63" spans="1:10" s="1" customFormat="1">
      <c r="A63" s="273">
        <f t="shared" si="0"/>
        <v>59</v>
      </c>
      <c r="B63" s="274" t="s">
        <v>293</v>
      </c>
      <c r="C63" s="274" t="s">
        <v>292</v>
      </c>
      <c r="D63" s="275">
        <v>1.6736111111111111E-2</v>
      </c>
      <c r="E63" s="276">
        <v>11</v>
      </c>
      <c r="F63" s="276">
        <v>20</v>
      </c>
      <c r="G63" s="226">
        <v>43428</v>
      </c>
      <c r="H63" s="268"/>
    </row>
    <row r="64" spans="1:10">
      <c r="A64" s="281">
        <f t="shared" si="0"/>
        <v>60</v>
      </c>
      <c r="B64" s="282" t="s">
        <v>246</v>
      </c>
      <c r="C64" s="282" t="s">
        <v>296</v>
      </c>
      <c r="D64" s="283">
        <v>1.7013888888888887E-2</v>
      </c>
      <c r="E64" s="284">
        <v>1</v>
      </c>
      <c r="F64" s="284">
        <v>30</v>
      </c>
      <c r="G64" s="226">
        <v>43274</v>
      </c>
      <c r="H64" s="268"/>
    </row>
    <row r="65" spans="1:10">
      <c r="A65" s="232">
        <f t="shared" si="0"/>
        <v>61</v>
      </c>
      <c r="B65" t="s">
        <v>406</v>
      </c>
      <c r="C65" t="s">
        <v>407</v>
      </c>
      <c r="D65" s="234">
        <v>1.7280092592592593E-2</v>
      </c>
      <c r="E65" s="233"/>
      <c r="G65" s="226">
        <v>43337</v>
      </c>
      <c r="I65" s="235"/>
      <c r="J65" s="236"/>
    </row>
    <row r="66" spans="1:10" s="1" customFormat="1">
      <c r="A66" s="277">
        <f t="shared" si="0"/>
        <v>62</v>
      </c>
      <c r="B66" s="278" t="s">
        <v>102</v>
      </c>
      <c r="C66" s="278" t="s">
        <v>254</v>
      </c>
      <c r="D66" s="279">
        <v>1.7303240740740741E-2</v>
      </c>
      <c r="E66" s="280">
        <v>4</v>
      </c>
      <c r="F66" s="280">
        <v>27</v>
      </c>
      <c r="G66" s="226">
        <v>43421</v>
      </c>
      <c r="H66" s="268"/>
    </row>
    <row r="67" spans="1:10">
      <c r="A67" s="232">
        <f t="shared" si="0"/>
        <v>63</v>
      </c>
      <c r="B67" t="s">
        <v>444</v>
      </c>
      <c r="C67" t="s">
        <v>445</v>
      </c>
      <c r="D67" s="234">
        <v>1.7395833333333336E-2</v>
      </c>
      <c r="E67" s="233"/>
      <c r="G67" s="226">
        <v>43463</v>
      </c>
      <c r="I67" s="235"/>
      <c r="J67" s="236"/>
    </row>
    <row r="68" spans="1:10">
      <c r="A68" s="269">
        <f t="shared" si="0"/>
        <v>64</v>
      </c>
      <c r="B68" s="270" t="s">
        <v>248</v>
      </c>
      <c r="C68" s="270" t="s">
        <v>265</v>
      </c>
      <c r="D68" s="271">
        <v>1.741898148148148E-2</v>
      </c>
      <c r="E68" s="272">
        <v>14</v>
      </c>
      <c r="F68" s="272">
        <v>17</v>
      </c>
      <c r="G68" s="226">
        <v>43134</v>
      </c>
      <c r="H68" s="268"/>
    </row>
    <row r="69" spans="1:10">
      <c r="A69" s="281">
        <f t="shared" si="0"/>
        <v>65</v>
      </c>
      <c r="B69" s="282" t="s">
        <v>297</v>
      </c>
      <c r="C69" s="282" t="s">
        <v>75</v>
      </c>
      <c r="D69" s="283">
        <v>1.7499999999999998E-2</v>
      </c>
      <c r="E69" s="284">
        <v>2</v>
      </c>
      <c r="F69" s="284">
        <v>29</v>
      </c>
      <c r="G69" s="226">
        <v>43365</v>
      </c>
      <c r="H69" s="268"/>
    </row>
    <row r="70" spans="1:10">
      <c r="A70" s="281">
        <f t="shared" si="0"/>
        <v>66</v>
      </c>
      <c r="B70" s="282" t="s">
        <v>257</v>
      </c>
      <c r="C70" s="282" t="s">
        <v>258</v>
      </c>
      <c r="D70" s="283">
        <v>1.7557870370370373E-2</v>
      </c>
      <c r="E70" s="322">
        <v>3</v>
      </c>
      <c r="F70" s="284">
        <v>28</v>
      </c>
      <c r="G70" s="226">
        <v>43372</v>
      </c>
      <c r="H70" s="268"/>
    </row>
    <row r="71" spans="1:10">
      <c r="A71" s="232">
        <f t="shared" ref="A71:A134" si="1">1+A70</f>
        <v>67</v>
      </c>
      <c r="B71" t="s">
        <v>117</v>
      </c>
      <c r="C71" t="s">
        <v>518</v>
      </c>
      <c r="D71" s="234">
        <v>1.7604166666666667E-2</v>
      </c>
      <c r="G71" s="226">
        <v>43379</v>
      </c>
    </row>
    <row r="72" spans="1:10">
      <c r="A72" s="232">
        <f t="shared" si="1"/>
        <v>68</v>
      </c>
      <c r="B72" t="s">
        <v>246</v>
      </c>
      <c r="C72" t="s">
        <v>247</v>
      </c>
      <c r="D72" s="234">
        <v>1.7638888888888888E-2</v>
      </c>
      <c r="G72" s="226">
        <v>43372</v>
      </c>
    </row>
    <row r="73" spans="1:10" s="1" customFormat="1">
      <c r="A73" s="277">
        <f t="shared" si="1"/>
        <v>69</v>
      </c>
      <c r="B73" s="278" t="s">
        <v>185</v>
      </c>
      <c r="C73" s="278" t="s">
        <v>186</v>
      </c>
      <c r="D73" s="279">
        <v>1.7696759259259259E-2</v>
      </c>
      <c r="E73" s="280">
        <v>5</v>
      </c>
      <c r="F73" s="280">
        <v>26</v>
      </c>
      <c r="G73" s="226">
        <v>43225</v>
      </c>
      <c r="H73" s="268"/>
    </row>
    <row r="74" spans="1:10">
      <c r="A74" s="232">
        <f t="shared" si="1"/>
        <v>70</v>
      </c>
      <c r="B74" t="s">
        <v>352</v>
      </c>
      <c r="C74" t="s">
        <v>433</v>
      </c>
      <c r="D74" s="234">
        <v>1.7870370370370373E-2</v>
      </c>
      <c r="G74" s="226">
        <v>43274</v>
      </c>
    </row>
    <row r="75" spans="1:10">
      <c r="A75" s="281">
        <f t="shared" si="1"/>
        <v>71</v>
      </c>
      <c r="B75" s="282" t="s">
        <v>102</v>
      </c>
      <c r="C75" s="282" t="s">
        <v>273</v>
      </c>
      <c r="D75" s="283">
        <v>1.7858796296296296E-2</v>
      </c>
      <c r="E75" s="322">
        <v>4</v>
      </c>
      <c r="F75" s="284">
        <v>27</v>
      </c>
      <c r="G75" s="226">
        <v>43435</v>
      </c>
      <c r="H75" s="268"/>
    </row>
    <row r="76" spans="1:10">
      <c r="A76" s="281">
        <f t="shared" si="1"/>
        <v>72</v>
      </c>
      <c r="B76" s="282" t="s">
        <v>91</v>
      </c>
      <c r="C76" s="282" t="s">
        <v>92</v>
      </c>
      <c r="D76" s="283">
        <v>1.7870370370370373E-2</v>
      </c>
      <c r="E76" s="284">
        <v>5</v>
      </c>
      <c r="F76" s="284">
        <v>26</v>
      </c>
      <c r="G76" s="226">
        <v>43435</v>
      </c>
      <c r="H76" s="268"/>
    </row>
    <row r="77" spans="1:10" s="1" customFormat="1">
      <c r="A77" s="277">
        <f t="shared" si="1"/>
        <v>73</v>
      </c>
      <c r="B77" s="278" t="s">
        <v>291</v>
      </c>
      <c r="C77" s="278" t="s">
        <v>290</v>
      </c>
      <c r="D77" s="279">
        <v>1.7986111111111109E-2</v>
      </c>
      <c r="E77" s="280">
        <v>6</v>
      </c>
      <c r="F77" s="280">
        <v>25</v>
      </c>
      <c r="G77" s="226">
        <v>43351</v>
      </c>
      <c r="H77" s="268"/>
    </row>
    <row r="78" spans="1:10" s="1" customFormat="1">
      <c r="A78" s="277">
        <f t="shared" si="1"/>
        <v>74</v>
      </c>
      <c r="B78" s="278" t="s">
        <v>93</v>
      </c>
      <c r="C78" s="278" t="s">
        <v>94</v>
      </c>
      <c r="D78" s="279">
        <v>1.8356481481481481E-2</v>
      </c>
      <c r="E78" s="280">
        <v>7</v>
      </c>
      <c r="F78" s="280">
        <v>24</v>
      </c>
      <c r="G78" s="226">
        <v>43421</v>
      </c>
      <c r="H78" s="268"/>
    </row>
    <row r="79" spans="1:10">
      <c r="A79" s="232">
        <f t="shared" si="1"/>
        <v>75</v>
      </c>
      <c r="B79" t="s">
        <v>58</v>
      </c>
      <c r="C79" t="s">
        <v>319</v>
      </c>
      <c r="D79" s="234">
        <v>1.8483796296296297E-2</v>
      </c>
      <c r="G79" s="226">
        <v>43127</v>
      </c>
    </row>
    <row r="80" spans="1:10">
      <c r="A80" s="281">
        <f t="shared" si="1"/>
        <v>76</v>
      </c>
      <c r="B80" s="282" t="s">
        <v>275</v>
      </c>
      <c r="C80" s="282" t="s">
        <v>381</v>
      </c>
      <c r="D80" s="283">
        <v>1.849537037037037E-2</v>
      </c>
      <c r="E80" s="284">
        <v>6</v>
      </c>
      <c r="F80" s="284">
        <v>25</v>
      </c>
      <c r="G80" s="226">
        <v>43260</v>
      </c>
      <c r="H80" s="268"/>
    </row>
    <row r="81" spans="1:10">
      <c r="A81" s="232">
        <f t="shared" si="1"/>
        <v>77</v>
      </c>
      <c r="B81" t="s">
        <v>322</v>
      </c>
      <c r="C81" t="s">
        <v>323</v>
      </c>
      <c r="D81" s="234">
        <v>1.849537037037037E-2</v>
      </c>
      <c r="E81" s="233"/>
      <c r="G81" s="226">
        <v>43316</v>
      </c>
      <c r="I81" s="235"/>
      <c r="J81" s="236"/>
    </row>
    <row r="82" spans="1:10" s="1" customFormat="1">
      <c r="A82" s="277">
        <f t="shared" si="1"/>
        <v>78</v>
      </c>
      <c r="B82" s="278" t="s">
        <v>137</v>
      </c>
      <c r="C82" s="278" t="s">
        <v>139</v>
      </c>
      <c r="D82" s="279">
        <v>1.8553240740740742E-2</v>
      </c>
      <c r="E82" s="280">
        <v>8</v>
      </c>
      <c r="F82" s="280">
        <v>23</v>
      </c>
      <c r="G82" s="226">
        <v>43169</v>
      </c>
      <c r="H82" s="268"/>
    </row>
    <row r="83" spans="1:10">
      <c r="A83" s="232">
        <f t="shared" si="1"/>
        <v>79</v>
      </c>
      <c r="B83" t="s">
        <v>95</v>
      </c>
      <c r="C83" t="s">
        <v>435</v>
      </c>
      <c r="D83" s="234">
        <v>1.8692129629629631E-2</v>
      </c>
      <c r="G83" s="226">
        <v>43260</v>
      </c>
    </row>
    <row r="84" spans="1:10" s="1" customFormat="1">
      <c r="A84" s="277">
        <f t="shared" si="1"/>
        <v>80</v>
      </c>
      <c r="B84" s="278" t="s">
        <v>248</v>
      </c>
      <c r="C84" s="278" t="s">
        <v>249</v>
      </c>
      <c r="D84" s="279">
        <v>1.8715277777777779E-2</v>
      </c>
      <c r="E84" s="280">
        <v>9</v>
      </c>
      <c r="F84" s="280">
        <v>22</v>
      </c>
      <c r="G84" s="226">
        <v>43155</v>
      </c>
      <c r="H84" s="268"/>
    </row>
    <row r="85" spans="1:10">
      <c r="A85" s="281">
        <f t="shared" si="1"/>
        <v>81</v>
      </c>
      <c r="B85" s="282" t="s">
        <v>304</v>
      </c>
      <c r="C85" s="282" t="s">
        <v>292</v>
      </c>
      <c r="D85" s="283">
        <v>1.8715277777777779E-2</v>
      </c>
      <c r="E85" s="284">
        <v>7</v>
      </c>
      <c r="F85" s="284">
        <v>24</v>
      </c>
      <c r="G85" s="226">
        <v>43246</v>
      </c>
      <c r="H85" s="268"/>
    </row>
    <row r="86" spans="1:10">
      <c r="A86" s="232">
        <f t="shared" si="1"/>
        <v>82</v>
      </c>
      <c r="B86" t="s">
        <v>242</v>
      </c>
      <c r="C86" t="s">
        <v>270</v>
      </c>
      <c r="D86" s="234">
        <v>1.8993055555555558E-2</v>
      </c>
      <c r="G86" s="226">
        <v>43113</v>
      </c>
    </row>
    <row r="87" spans="1:10">
      <c r="A87" s="232">
        <f t="shared" si="1"/>
        <v>83</v>
      </c>
      <c r="B87" t="s">
        <v>301</v>
      </c>
      <c r="C87" t="s">
        <v>251</v>
      </c>
      <c r="D87" s="234">
        <v>1.9004629629629632E-2</v>
      </c>
      <c r="G87" s="226">
        <v>43225</v>
      </c>
    </row>
    <row r="88" spans="1:10" s="1" customFormat="1">
      <c r="A88" s="277">
        <f t="shared" si="1"/>
        <v>84</v>
      </c>
      <c r="B88" s="278" t="s">
        <v>60</v>
      </c>
      <c r="C88" s="278" t="s">
        <v>63</v>
      </c>
      <c r="D88" s="279">
        <v>1.9351851851851853E-2</v>
      </c>
      <c r="E88" s="280">
        <v>10</v>
      </c>
      <c r="F88" s="280">
        <v>21</v>
      </c>
      <c r="G88" s="226">
        <v>43113</v>
      </c>
      <c r="H88" s="268"/>
    </row>
    <row r="89" spans="1:10">
      <c r="A89" s="281">
        <f t="shared" si="1"/>
        <v>85</v>
      </c>
      <c r="B89" s="282" t="s">
        <v>325</v>
      </c>
      <c r="C89" s="282" t="s">
        <v>172</v>
      </c>
      <c r="D89" s="283">
        <v>1.9467592592592595E-2</v>
      </c>
      <c r="E89" s="284">
        <v>8</v>
      </c>
      <c r="F89" s="284">
        <v>23</v>
      </c>
      <c r="G89" s="226">
        <v>43449</v>
      </c>
      <c r="H89" s="268"/>
    </row>
    <row r="90" spans="1:10">
      <c r="A90" s="232">
        <f t="shared" si="1"/>
        <v>86</v>
      </c>
      <c r="B90" t="s">
        <v>575</v>
      </c>
      <c r="C90" t="s">
        <v>121</v>
      </c>
      <c r="D90" s="234">
        <v>1.951388888888889E-2</v>
      </c>
      <c r="G90" s="226">
        <v>43456</v>
      </c>
    </row>
    <row r="91" spans="1:10">
      <c r="A91" s="285">
        <f t="shared" si="1"/>
        <v>87</v>
      </c>
      <c r="B91" s="286" t="s">
        <v>233</v>
      </c>
      <c r="C91" s="286" t="s">
        <v>232</v>
      </c>
      <c r="D91" s="287">
        <v>1.9525462962962963E-2</v>
      </c>
      <c r="E91" s="321">
        <v>1</v>
      </c>
      <c r="F91" s="288">
        <v>30</v>
      </c>
      <c r="G91" s="226">
        <v>43274</v>
      </c>
      <c r="H91" s="268"/>
    </row>
    <row r="92" spans="1:10" s="1" customFormat="1">
      <c r="A92" s="277">
        <f t="shared" si="1"/>
        <v>88</v>
      </c>
      <c r="B92" s="278" t="s">
        <v>66</v>
      </c>
      <c r="C92" s="278" t="s">
        <v>67</v>
      </c>
      <c r="D92" s="279">
        <v>1.9525462962962963E-2</v>
      </c>
      <c r="E92" s="280">
        <v>11</v>
      </c>
      <c r="F92" s="280">
        <v>20</v>
      </c>
      <c r="G92" s="226">
        <v>43456</v>
      </c>
      <c r="H92" s="268"/>
    </row>
    <row r="93" spans="1:10">
      <c r="A93" s="281">
        <f t="shared" si="1"/>
        <v>89</v>
      </c>
      <c r="B93" s="282" t="s">
        <v>71</v>
      </c>
      <c r="C93" s="282" t="s">
        <v>198</v>
      </c>
      <c r="D93" s="283">
        <v>1.9606481481481482E-2</v>
      </c>
      <c r="E93" s="284">
        <v>9</v>
      </c>
      <c r="F93" s="284">
        <v>22</v>
      </c>
      <c r="G93" s="226">
        <v>43134</v>
      </c>
      <c r="H93" s="268"/>
    </row>
    <row r="94" spans="1:10">
      <c r="A94" s="232">
        <f t="shared" si="1"/>
        <v>90</v>
      </c>
      <c r="B94" t="s">
        <v>66</v>
      </c>
      <c r="C94" t="s">
        <v>616</v>
      </c>
      <c r="D94" s="234">
        <v>1.9641203703703706E-2</v>
      </c>
      <c r="G94" s="226">
        <v>43459</v>
      </c>
    </row>
    <row r="95" spans="1:10" s="1" customFormat="1">
      <c r="A95" s="273">
        <f t="shared" si="1"/>
        <v>91</v>
      </c>
      <c r="B95" s="274" t="s">
        <v>108</v>
      </c>
      <c r="C95" s="274" t="s">
        <v>109</v>
      </c>
      <c r="D95" s="275">
        <v>1.9814814814814816E-2</v>
      </c>
      <c r="E95" s="276" t="s">
        <v>389</v>
      </c>
      <c r="F95" s="276">
        <v>19</v>
      </c>
      <c r="G95" s="226">
        <v>43190</v>
      </c>
      <c r="H95" s="268"/>
    </row>
    <row r="96" spans="1:10" s="1" customFormat="1">
      <c r="A96" s="273">
        <f t="shared" si="1"/>
        <v>92</v>
      </c>
      <c r="B96" s="274" t="s">
        <v>335</v>
      </c>
      <c r="C96" s="274" t="s">
        <v>336</v>
      </c>
      <c r="D96" s="275">
        <v>1.9814814814814816E-2</v>
      </c>
      <c r="E96" s="276" t="s">
        <v>389</v>
      </c>
      <c r="F96" s="276">
        <v>19</v>
      </c>
      <c r="G96" s="226">
        <v>43400</v>
      </c>
      <c r="H96" s="268"/>
    </row>
    <row r="97" spans="1:10">
      <c r="A97" s="232">
        <f t="shared" si="1"/>
        <v>93</v>
      </c>
      <c r="B97" t="s">
        <v>322</v>
      </c>
      <c r="C97" t="s">
        <v>172</v>
      </c>
      <c r="D97" s="234">
        <v>1.9918981481481482E-2</v>
      </c>
      <c r="G97" s="226">
        <v>43456</v>
      </c>
    </row>
    <row r="98" spans="1:10" s="1" customFormat="1">
      <c r="A98" s="277">
        <f t="shared" si="1"/>
        <v>94</v>
      </c>
      <c r="B98" s="278" t="s">
        <v>126</v>
      </c>
      <c r="C98" s="278" t="s">
        <v>608</v>
      </c>
      <c r="D98" s="279">
        <v>1.996527777777778E-2</v>
      </c>
      <c r="E98" s="280">
        <v>12</v>
      </c>
      <c r="F98" s="280">
        <v>19</v>
      </c>
      <c r="G98" s="226">
        <v>43456</v>
      </c>
      <c r="H98" s="268"/>
    </row>
    <row r="99" spans="1:10">
      <c r="A99" s="285">
        <f t="shared" si="1"/>
        <v>95</v>
      </c>
      <c r="B99" s="286" t="s">
        <v>250</v>
      </c>
      <c r="C99" s="286" t="s">
        <v>245</v>
      </c>
      <c r="D99" s="287">
        <v>2.0081018518518519E-2</v>
      </c>
      <c r="E99" s="321">
        <v>2</v>
      </c>
      <c r="F99" s="288">
        <v>29</v>
      </c>
      <c r="G99" s="226">
        <v>43171</v>
      </c>
      <c r="H99" s="268"/>
    </row>
    <row r="100" spans="1:10">
      <c r="A100" s="232">
        <f t="shared" si="1"/>
        <v>96</v>
      </c>
      <c r="B100" t="s">
        <v>568</v>
      </c>
      <c r="C100" t="s">
        <v>569</v>
      </c>
      <c r="D100" s="234">
        <v>2.0486111111111111E-2</v>
      </c>
      <c r="G100" s="226">
        <v>43407</v>
      </c>
    </row>
    <row r="101" spans="1:10">
      <c r="A101" s="232">
        <f t="shared" si="1"/>
        <v>97</v>
      </c>
      <c r="B101" t="s">
        <v>95</v>
      </c>
      <c r="C101" t="s">
        <v>428</v>
      </c>
      <c r="D101" s="234">
        <v>2.056712962962963E-2</v>
      </c>
      <c r="E101" s="233"/>
      <c r="G101" s="226">
        <v>43400</v>
      </c>
      <c r="I101" s="235"/>
      <c r="J101" s="236"/>
    </row>
    <row r="102" spans="1:10">
      <c r="A102" s="281">
        <f t="shared" si="1"/>
        <v>98</v>
      </c>
      <c r="B102" s="282" t="s">
        <v>375</v>
      </c>
      <c r="C102" s="282" t="s">
        <v>376</v>
      </c>
      <c r="D102" s="283">
        <v>2.0578703703703703E-2</v>
      </c>
      <c r="E102" s="284">
        <v>10</v>
      </c>
      <c r="F102" s="284">
        <v>21</v>
      </c>
      <c r="G102" s="226">
        <v>43463</v>
      </c>
      <c r="H102" s="268"/>
    </row>
    <row r="103" spans="1:10">
      <c r="A103" s="232">
        <f t="shared" si="1"/>
        <v>99</v>
      </c>
      <c r="B103" t="s">
        <v>464</v>
      </c>
      <c r="C103" t="s">
        <v>465</v>
      </c>
      <c r="D103" s="234">
        <v>2.0972222222222222E-2</v>
      </c>
      <c r="G103" s="226">
        <v>43344</v>
      </c>
    </row>
    <row r="104" spans="1:10">
      <c r="A104" s="232">
        <f t="shared" si="1"/>
        <v>100</v>
      </c>
      <c r="B104" t="s">
        <v>229</v>
      </c>
      <c r="C104" t="s">
        <v>228</v>
      </c>
      <c r="D104" s="234">
        <v>2.1030092592592593E-2</v>
      </c>
      <c r="E104" s="233"/>
      <c r="G104" s="226">
        <v>43101</v>
      </c>
      <c r="I104" s="235"/>
      <c r="J104" s="236"/>
    </row>
    <row r="105" spans="1:10">
      <c r="A105" s="232">
        <f t="shared" si="1"/>
        <v>101</v>
      </c>
      <c r="B105" t="s">
        <v>242</v>
      </c>
      <c r="C105" t="s">
        <v>243</v>
      </c>
      <c r="D105" s="234">
        <v>2.1041666666666667E-2</v>
      </c>
      <c r="G105" s="226">
        <v>43323</v>
      </c>
    </row>
    <row r="106" spans="1:10">
      <c r="A106" s="232">
        <f t="shared" si="1"/>
        <v>102</v>
      </c>
      <c r="B106" t="s">
        <v>349</v>
      </c>
      <c r="C106" t="s">
        <v>350</v>
      </c>
      <c r="D106" s="234">
        <v>2.1145833333333332E-2</v>
      </c>
      <c r="G106" s="226">
        <v>43337</v>
      </c>
    </row>
    <row r="107" spans="1:10">
      <c r="A107" s="232">
        <f t="shared" si="1"/>
        <v>103</v>
      </c>
      <c r="B107" t="s">
        <v>66</v>
      </c>
      <c r="C107" t="s">
        <v>324</v>
      </c>
      <c r="D107" s="234">
        <v>2.1203703703703707E-2</v>
      </c>
      <c r="G107" s="226">
        <v>43239</v>
      </c>
    </row>
    <row r="108" spans="1:10">
      <c r="A108" s="232">
        <f t="shared" si="1"/>
        <v>104</v>
      </c>
      <c r="B108" t="s">
        <v>348</v>
      </c>
      <c r="C108" t="s">
        <v>204</v>
      </c>
      <c r="D108" s="234">
        <v>2.1215277777777777E-2</v>
      </c>
      <c r="G108" s="226">
        <v>43386</v>
      </c>
    </row>
    <row r="109" spans="1:10">
      <c r="A109" s="285">
        <f t="shared" si="1"/>
        <v>105</v>
      </c>
      <c r="B109" s="286" t="s">
        <v>58</v>
      </c>
      <c r="C109" s="286" t="s">
        <v>134</v>
      </c>
      <c r="D109" s="287">
        <v>2.1238425925925924E-2</v>
      </c>
      <c r="E109" s="288">
        <v>3</v>
      </c>
      <c r="F109" s="288">
        <v>28</v>
      </c>
      <c r="G109" s="226">
        <v>43351</v>
      </c>
      <c r="H109" s="268"/>
    </row>
    <row r="110" spans="1:10">
      <c r="A110" s="232">
        <f t="shared" si="1"/>
        <v>106</v>
      </c>
      <c r="B110" t="s">
        <v>225</v>
      </c>
      <c r="C110" t="s">
        <v>224</v>
      </c>
      <c r="D110" s="234">
        <v>2.1296296296296299E-2</v>
      </c>
      <c r="E110" s="233"/>
      <c r="G110" s="226">
        <v>43113</v>
      </c>
      <c r="I110" s="235"/>
      <c r="J110" s="236"/>
    </row>
    <row r="111" spans="1:10">
      <c r="A111" s="232">
        <f t="shared" si="1"/>
        <v>107</v>
      </c>
      <c r="B111" t="s">
        <v>530</v>
      </c>
      <c r="C111" t="s">
        <v>433</v>
      </c>
      <c r="D111" s="234">
        <v>2.1342592592592594E-2</v>
      </c>
      <c r="G111" s="226">
        <v>43379</v>
      </c>
    </row>
    <row r="112" spans="1:10" s="1" customFormat="1">
      <c r="A112" s="306">
        <f t="shared" si="1"/>
        <v>108</v>
      </c>
      <c r="B112" s="1" t="s">
        <v>372</v>
      </c>
      <c r="C112" s="1" t="s">
        <v>248</v>
      </c>
      <c r="D112" s="294">
        <v>2.148148148148148E-2</v>
      </c>
      <c r="G112" s="295">
        <v>43190</v>
      </c>
    </row>
    <row r="113" spans="1:10">
      <c r="A113" s="285">
        <f t="shared" si="1"/>
        <v>109</v>
      </c>
      <c r="B113" s="286" t="s">
        <v>58</v>
      </c>
      <c r="C113" s="286" t="s">
        <v>166</v>
      </c>
      <c r="D113" s="287">
        <v>2.1527777777777781E-2</v>
      </c>
      <c r="E113" s="288">
        <v>4</v>
      </c>
      <c r="F113" s="288">
        <v>27</v>
      </c>
      <c r="G113" s="226">
        <v>43281</v>
      </c>
      <c r="H113" s="268"/>
    </row>
    <row r="114" spans="1:10">
      <c r="A114" s="281">
        <f t="shared" si="1"/>
        <v>110</v>
      </c>
      <c r="B114" s="282" t="s">
        <v>200</v>
      </c>
      <c r="C114" s="282" t="s">
        <v>201</v>
      </c>
      <c r="D114" s="283">
        <v>2.1574074074074075E-2</v>
      </c>
      <c r="E114" s="284">
        <v>11</v>
      </c>
      <c r="F114" s="284">
        <v>20</v>
      </c>
      <c r="G114" s="226">
        <v>43463</v>
      </c>
      <c r="H114" s="268"/>
    </row>
    <row r="115" spans="1:10">
      <c r="A115" s="285">
        <f t="shared" si="1"/>
        <v>111</v>
      </c>
      <c r="B115" s="286" t="s">
        <v>209</v>
      </c>
      <c r="C115" s="286" t="s">
        <v>210</v>
      </c>
      <c r="D115" s="287">
        <v>2.162037037037037E-2</v>
      </c>
      <c r="E115" s="288">
        <v>5</v>
      </c>
      <c r="F115" s="288">
        <v>26</v>
      </c>
      <c r="G115" s="226">
        <v>43141</v>
      </c>
      <c r="H115" s="268"/>
    </row>
    <row r="116" spans="1:10">
      <c r="A116" s="232">
        <f t="shared" si="1"/>
        <v>112</v>
      </c>
      <c r="B116" t="s">
        <v>429</v>
      </c>
      <c r="C116" t="s">
        <v>430</v>
      </c>
      <c r="D116" s="234">
        <v>2.1851851851851848E-2</v>
      </c>
      <c r="G116" s="226">
        <v>43456</v>
      </c>
    </row>
    <row r="117" spans="1:10">
      <c r="A117" s="285">
        <f t="shared" si="1"/>
        <v>113</v>
      </c>
      <c r="B117" s="286" t="s">
        <v>309</v>
      </c>
      <c r="C117" s="286" t="s">
        <v>308</v>
      </c>
      <c r="D117" s="287">
        <v>2.1875000000000002E-2</v>
      </c>
      <c r="E117" s="288">
        <v>6</v>
      </c>
      <c r="F117" s="288">
        <v>25</v>
      </c>
      <c r="G117" s="226">
        <v>43351</v>
      </c>
      <c r="H117" s="268"/>
    </row>
    <row r="118" spans="1:10">
      <c r="A118" s="232">
        <f t="shared" si="1"/>
        <v>114</v>
      </c>
      <c r="B118" t="s">
        <v>403</v>
      </c>
      <c r="C118" t="s">
        <v>404</v>
      </c>
      <c r="D118" s="234">
        <v>2.2037037037037036E-2</v>
      </c>
      <c r="G118" s="226">
        <v>43197</v>
      </c>
    </row>
    <row r="119" spans="1:10">
      <c r="A119" s="232">
        <f t="shared" si="1"/>
        <v>115</v>
      </c>
      <c r="B119" t="s">
        <v>516</v>
      </c>
      <c r="C119" t="s">
        <v>517</v>
      </c>
      <c r="D119" s="234">
        <v>2.2094907407407407E-2</v>
      </c>
      <c r="G119" s="226">
        <v>43400</v>
      </c>
    </row>
    <row r="120" spans="1:10">
      <c r="A120" s="281">
        <f t="shared" si="1"/>
        <v>116</v>
      </c>
      <c r="B120" s="282" t="s">
        <v>141</v>
      </c>
      <c r="C120" s="282" t="s">
        <v>142</v>
      </c>
      <c r="D120" s="283">
        <v>2.2094907407407407E-2</v>
      </c>
      <c r="E120" s="284">
        <v>12</v>
      </c>
      <c r="F120" s="284">
        <v>19</v>
      </c>
      <c r="G120" s="226">
        <v>43463</v>
      </c>
      <c r="H120" s="268"/>
    </row>
    <row r="121" spans="1:10">
      <c r="A121" s="232">
        <f t="shared" si="1"/>
        <v>117</v>
      </c>
      <c r="B121" t="s">
        <v>514</v>
      </c>
      <c r="C121" t="s">
        <v>515</v>
      </c>
      <c r="D121" s="234">
        <v>2.2129629629629628E-2</v>
      </c>
      <c r="E121" s="233"/>
      <c r="G121" s="226">
        <v>43421</v>
      </c>
      <c r="I121" s="235"/>
      <c r="J121" s="236"/>
    </row>
    <row r="122" spans="1:10">
      <c r="A122" s="281">
        <f t="shared" si="1"/>
        <v>118</v>
      </c>
      <c r="B122" s="282" t="s">
        <v>164</v>
      </c>
      <c r="C122" s="282" t="s">
        <v>165</v>
      </c>
      <c r="D122" s="283">
        <v>2.2187499999999999E-2</v>
      </c>
      <c r="E122" s="284">
        <v>13</v>
      </c>
      <c r="F122" s="284">
        <v>18</v>
      </c>
      <c r="G122" s="226">
        <v>43463</v>
      </c>
      <c r="H122" s="268"/>
    </row>
    <row r="123" spans="1:10">
      <c r="A123" s="285">
        <f t="shared" si="1"/>
        <v>119</v>
      </c>
      <c r="B123" s="286" t="s">
        <v>129</v>
      </c>
      <c r="C123" s="286" t="s">
        <v>63</v>
      </c>
      <c r="D123" s="287">
        <v>2.224537037037037E-2</v>
      </c>
      <c r="E123" s="288">
        <v>7</v>
      </c>
      <c r="F123" s="288">
        <v>24</v>
      </c>
      <c r="G123" s="226">
        <v>43113</v>
      </c>
      <c r="H123" s="268"/>
    </row>
    <row r="124" spans="1:10">
      <c r="A124" s="232">
        <f t="shared" si="1"/>
        <v>120</v>
      </c>
      <c r="B124" t="s">
        <v>160</v>
      </c>
      <c r="C124" t="s">
        <v>422</v>
      </c>
      <c r="D124" s="234">
        <v>2.2280092592592591E-2</v>
      </c>
      <c r="E124" s="233"/>
      <c r="G124" s="226">
        <v>43218</v>
      </c>
      <c r="I124" s="235"/>
      <c r="J124" s="236"/>
    </row>
    <row r="125" spans="1:10">
      <c r="A125" s="232">
        <f t="shared" si="1"/>
        <v>121</v>
      </c>
      <c r="B125" t="s">
        <v>164</v>
      </c>
      <c r="C125" t="s">
        <v>469</v>
      </c>
      <c r="D125" s="234">
        <v>2.2303240740740738E-2</v>
      </c>
      <c r="E125" s="233"/>
      <c r="G125" s="226">
        <v>43428</v>
      </c>
      <c r="I125" s="235"/>
      <c r="J125" s="236"/>
    </row>
    <row r="126" spans="1:10">
      <c r="A126" s="285">
        <f t="shared" si="1"/>
        <v>122</v>
      </c>
      <c r="B126" s="286" t="s">
        <v>341</v>
      </c>
      <c r="C126" s="286" t="s">
        <v>342</v>
      </c>
      <c r="D126" s="287">
        <v>2.2499999999999996E-2</v>
      </c>
      <c r="E126" s="288">
        <v>8</v>
      </c>
      <c r="F126" s="288">
        <v>23</v>
      </c>
      <c r="G126" s="226">
        <v>43204</v>
      </c>
      <c r="H126" s="268"/>
    </row>
    <row r="127" spans="1:10">
      <c r="A127" s="232">
        <f t="shared" si="1"/>
        <v>123</v>
      </c>
      <c r="B127" t="s">
        <v>52</v>
      </c>
      <c r="C127" t="s">
        <v>423</v>
      </c>
      <c r="D127" s="234">
        <v>2.2662037037037036E-2</v>
      </c>
      <c r="G127" s="226">
        <v>43246</v>
      </c>
    </row>
    <row r="128" spans="1:10">
      <c r="A128" s="281">
        <f t="shared" si="1"/>
        <v>124</v>
      </c>
      <c r="B128" s="282" t="s">
        <v>197</v>
      </c>
      <c r="C128" s="282" t="s">
        <v>170</v>
      </c>
      <c r="D128" s="283">
        <v>2.2731481481481481E-2</v>
      </c>
      <c r="E128" s="322">
        <v>14</v>
      </c>
      <c r="F128" s="284">
        <v>17</v>
      </c>
      <c r="G128" s="226">
        <v>43435</v>
      </c>
      <c r="H128" s="268"/>
    </row>
    <row r="129" spans="1:10">
      <c r="A129" s="285">
        <f t="shared" si="1"/>
        <v>125</v>
      </c>
      <c r="B129" s="286" t="s">
        <v>158</v>
      </c>
      <c r="C129" s="286" t="s">
        <v>139</v>
      </c>
      <c r="D129" s="287">
        <v>2.2858796296296294E-2</v>
      </c>
      <c r="E129" s="288">
        <v>9</v>
      </c>
      <c r="F129" s="288">
        <v>22</v>
      </c>
      <c r="G129" s="226">
        <v>43101</v>
      </c>
      <c r="H129" s="268"/>
    </row>
    <row r="130" spans="1:10">
      <c r="A130" s="285">
        <f t="shared" si="1"/>
        <v>126</v>
      </c>
      <c r="B130" s="286" t="s">
        <v>244</v>
      </c>
      <c r="C130" s="286" t="s">
        <v>245</v>
      </c>
      <c r="D130" s="287">
        <v>2.2939814814814816E-2</v>
      </c>
      <c r="E130" s="288">
        <v>10</v>
      </c>
      <c r="F130" s="288">
        <v>21</v>
      </c>
      <c r="G130" s="226">
        <v>43246</v>
      </c>
      <c r="H130" s="268"/>
    </row>
    <row r="131" spans="1:10">
      <c r="A131" s="232">
        <f t="shared" si="1"/>
        <v>127</v>
      </c>
      <c r="B131" t="s">
        <v>275</v>
      </c>
      <c r="C131" t="s">
        <v>276</v>
      </c>
      <c r="D131" s="234">
        <v>2.4004629629629629E-2</v>
      </c>
      <c r="G131" s="226">
        <v>43113</v>
      </c>
    </row>
    <row r="132" spans="1:10">
      <c r="A132" s="232">
        <f t="shared" si="1"/>
        <v>128</v>
      </c>
      <c r="B132" t="s">
        <v>268</v>
      </c>
      <c r="C132" t="s">
        <v>269</v>
      </c>
      <c r="D132" s="234">
        <v>2.4108796296296298E-2</v>
      </c>
      <c r="E132" s="233"/>
      <c r="G132" s="226">
        <v>43245</v>
      </c>
      <c r="I132" s="235"/>
      <c r="J132" s="236"/>
    </row>
    <row r="133" spans="1:10">
      <c r="A133" s="232">
        <f t="shared" si="1"/>
        <v>129</v>
      </c>
      <c r="B133" t="s">
        <v>261</v>
      </c>
      <c r="C133" t="s">
        <v>172</v>
      </c>
      <c r="D133" s="234">
        <v>2.4386574074074074E-2</v>
      </c>
      <c r="G133" s="226">
        <v>43106</v>
      </c>
    </row>
    <row r="134" spans="1:10">
      <c r="A134" s="232">
        <f t="shared" si="1"/>
        <v>130</v>
      </c>
      <c r="B134" t="s">
        <v>320</v>
      </c>
      <c r="C134" t="s">
        <v>321</v>
      </c>
      <c r="D134" s="234">
        <v>2.5740740740740745E-2</v>
      </c>
      <c r="E134" s="233"/>
      <c r="G134" s="226">
        <v>43211</v>
      </c>
      <c r="I134" s="235"/>
      <c r="J134" s="236"/>
    </row>
    <row r="135" spans="1:10">
      <c r="A135" s="232">
        <f t="shared" ref="A135:A141" si="2">1+A134</f>
        <v>131</v>
      </c>
      <c r="B135" t="s">
        <v>66</v>
      </c>
      <c r="C135" t="s">
        <v>453</v>
      </c>
      <c r="D135" s="234">
        <v>2.6354166666666668E-2</v>
      </c>
      <c r="E135" s="233"/>
      <c r="G135" s="226">
        <v>43442</v>
      </c>
      <c r="I135" s="235"/>
      <c r="J135" s="236"/>
    </row>
    <row r="136" spans="1:10">
      <c r="A136" s="232">
        <f t="shared" si="2"/>
        <v>132</v>
      </c>
      <c r="B136" t="s">
        <v>60</v>
      </c>
      <c r="C136" t="s">
        <v>191</v>
      </c>
      <c r="D136" s="234">
        <v>2.6562499999999999E-2</v>
      </c>
      <c r="E136" s="233"/>
      <c r="G136" s="226">
        <v>43365</v>
      </c>
      <c r="I136" s="235"/>
      <c r="J136" s="236"/>
    </row>
    <row r="137" spans="1:10">
      <c r="A137" s="232">
        <f t="shared" si="2"/>
        <v>133</v>
      </c>
      <c r="B137" t="s">
        <v>137</v>
      </c>
      <c r="C137" t="s">
        <v>432</v>
      </c>
      <c r="D137" s="234">
        <v>2.7083333333333334E-2</v>
      </c>
      <c r="E137" s="233"/>
      <c r="G137" s="226">
        <v>43260</v>
      </c>
      <c r="I137" s="235"/>
      <c r="J137" s="236"/>
    </row>
    <row r="138" spans="1:10">
      <c r="A138" s="232">
        <f t="shared" si="2"/>
        <v>134</v>
      </c>
      <c r="B138" t="s">
        <v>466</v>
      </c>
      <c r="C138" t="s">
        <v>467</v>
      </c>
      <c r="D138" s="234">
        <v>3.0150462962962962E-2</v>
      </c>
      <c r="E138" s="233"/>
      <c r="G138" s="226">
        <v>43379</v>
      </c>
      <c r="I138" s="235"/>
      <c r="J138" s="236"/>
    </row>
    <row r="139" spans="1:10">
      <c r="A139" s="232">
        <f t="shared" si="2"/>
        <v>135</v>
      </c>
      <c r="B139" t="s">
        <v>303</v>
      </c>
      <c r="C139" t="s">
        <v>537</v>
      </c>
      <c r="D139" s="234">
        <v>3.0347222222222223E-2</v>
      </c>
      <c r="E139" s="233"/>
      <c r="G139" s="226">
        <v>43352</v>
      </c>
      <c r="I139" s="235"/>
      <c r="J139" s="236"/>
    </row>
    <row r="140" spans="1:10">
      <c r="A140" s="232">
        <f t="shared" si="2"/>
        <v>136</v>
      </c>
      <c r="B140" t="s">
        <v>255</v>
      </c>
      <c r="C140" t="s">
        <v>567</v>
      </c>
      <c r="D140" s="234">
        <v>3.4699074074074077E-2</v>
      </c>
      <c r="E140" s="233"/>
      <c r="G140" s="226">
        <v>43393</v>
      </c>
      <c r="I140" s="235"/>
      <c r="J140" s="236"/>
    </row>
    <row r="141" spans="1:10" s="1" customFormat="1">
      <c r="A141" s="277">
        <f t="shared" si="2"/>
        <v>137</v>
      </c>
      <c r="B141" s="278" t="s">
        <v>370</v>
      </c>
      <c r="C141" s="278" t="s">
        <v>371</v>
      </c>
      <c r="D141" s="279">
        <v>3.7951388888888889E-2</v>
      </c>
      <c r="E141" s="280">
        <v>13</v>
      </c>
      <c r="F141" s="280">
        <v>18</v>
      </c>
      <c r="G141" s="226">
        <v>43351</v>
      </c>
      <c r="H141" s="26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/>
  <dimension ref="A1:H106"/>
  <sheetViews>
    <sheetView showGridLines="0" workbookViewId="0"/>
  </sheetViews>
  <sheetFormatPr defaultRowHeight="15"/>
  <cols>
    <col min="1" max="1" width="11.5703125" style="232" bestFit="1" customWidth="1"/>
    <col min="2" max="3" width="11.5703125" bestFit="1" customWidth="1"/>
    <col min="7" max="7" width="10.140625" style="226" bestFit="1" customWidth="1"/>
  </cols>
  <sheetData>
    <row r="1" spans="1:8" s="1" customFormat="1" ht="18.75">
      <c r="A1" s="223" t="s">
        <v>618</v>
      </c>
      <c r="B1" s="223"/>
      <c r="C1"/>
      <c r="D1" s="224"/>
      <c r="E1" s="225"/>
      <c r="G1" s="226"/>
    </row>
    <row r="2" spans="1:8" s="1" customFormat="1" ht="18.75">
      <c r="A2" s="223"/>
      <c r="B2" s="223"/>
      <c r="C2"/>
      <c r="D2" s="224"/>
      <c r="E2" s="225"/>
      <c r="G2" s="226"/>
    </row>
    <row r="3" spans="1:8" s="228" customFormat="1">
      <c r="A3" s="227" t="s">
        <v>218</v>
      </c>
      <c r="B3" s="227"/>
      <c r="D3" s="229"/>
      <c r="G3" s="226"/>
    </row>
    <row r="4" spans="1:8" s="1" customFormat="1">
      <c r="A4" s="230" t="s">
        <v>4</v>
      </c>
      <c r="B4" s="230" t="s">
        <v>6</v>
      </c>
      <c r="C4" s="230" t="s">
        <v>7</v>
      </c>
      <c r="D4" s="229" t="s">
        <v>219</v>
      </c>
      <c r="E4" s="228" t="s">
        <v>4</v>
      </c>
      <c r="F4" s="228" t="s">
        <v>220</v>
      </c>
      <c r="G4" s="237" t="s">
        <v>221</v>
      </c>
    </row>
    <row r="5" spans="1:8">
      <c r="A5" s="289">
        <v>1</v>
      </c>
      <c r="B5" s="290" t="s">
        <v>399</v>
      </c>
      <c r="C5" s="290" t="s">
        <v>77</v>
      </c>
      <c r="D5" s="291">
        <v>1.2199074074074072E-2</v>
      </c>
      <c r="E5" s="292">
        <v>1</v>
      </c>
      <c r="F5" s="292">
        <v>30</v>
      </c>
      <c r="G5" s="226">
        <v>43400</v>
      </c>
      <c r="H5" s="293"/>
    </row>
    <row r="6" spans="1:8">
      <c r="A6" s="289">
        <f>1+A5</f>
        <v>2</v>
      </c>
      <c r="B6" s="290" t="s">
        <v>271</v>
      </c>
      <c r="C6" s="290" t="s">
        <v>272</v>
      </c>
      <c r="D6" s="291">
        <v>1.238425925925926E-2</v>
      </c>
      <c r="E6" s="292">
        <v>2</v>
      </c>
      <c r="F6" s="292">
        <v>29</v>
      </c>
      <c r="G6" s="226">
        <v>43190</v>
      </c>
      <c r="H6" s="293"/>
    </row>
    <row r="7" spans="1:8">
      <c r="A7" s="289">
        <f t="shared" ref="A7:A70" si="0">1+A6</f>
        <v>3</v>
      </c>
      <c r="B7" s="290" t="s">
        <v>266</v>
      </c>
      <c r="C7" s="290" t="s">
        <v>267</v>
      </c>
      <c r="D7" s="291">
        <v>1.275462962962963E-2</v>
      </c>
      <c r="E7" s="292">
        <v>3</v>
      </c>
      <c r="F7" s="292">
        <v>28</v>
      </c>
      <c r="G7" s="226">
        <v>43337</v>
      </c>
      <c r="H7" s="293"/>
    </row>
    <row r="8" spans="1:8">
      <c r="A8" s="289">
        <f t="shared" si="0"/>
        <v>4</v>
      </c>
      <c r="B8" s="290" t="s">
        <v>76</v>
      </c>
      <c r="C8" s="290" t="s">
        <v>77</v>
      </c>
      <c r="D8" s="291">
        <v>1.2881944444444446E-2</v>
      </c>
      <c r="E8" s="292">
        <v>4</v>
      </c>
      <c r="F8" s="292">
        <v>27</v>
      </c>
      <c r="G8" s="226">
        <v>43309</v>
      </c>
      <c r="H8" s="293"/>
    </row>
    <row r="9" spans="1:8">
      <c r="A9" s="232">
        <f t="shared" si="0"/>
        <v>5</v>
      </c>
      <c r="B9" t="s">
        <v>58</v>
      </c>
      <c r="C9" t="s">
        <v>215</v>
      </c>
      <c r="D9" s="234">
        <v>1.3136574074074077E-2</v>
      </c>
      <c r="G9" s="226">
        <v>43407</v>
      </c>
    </row>
    <row r="10" spans="1:8">
      <c r="A10" s="289">
        <f t="shared" si="0"/>
        <v>6</v>
      </c>
      <c r="B10" s="290" t="s">
        <v>329</v>
      </c>
      <c r="C10" s="290" t="s">
        <v>346</v>
      </c>
      <c r="D10" s="291">
        <v>1.3217592592592593E-2</v>
      </c>
      <c r="E10" s="292">
        <v>5</v>
      </c>
      <c r="F10" s="292">
        <v>26</v>
      </c>
      <c r="G10" s="226">
        <v>43148</v>
      </c>
      <c r="H10" s="293"/>
    </row>
    <row r="11" spans="1:8">
      <c r="A11" s="232">
        <f t="shared" si="0"/>
        <v>7</v>
      </c>
      <c r="B11" t="s">
        <v>538</v>
      </c>
      <c r="C11" t="s">
        <v>539</v>
      </c>
      <c r="D11" s="234">
        <v>1.3321759259259261E-2</v>
      </c>
      <c r="G11" s="226">
        <v>43351</v>
      </c>
    </row>
    <row r="12" spans="1:8">
      <c r="A12" s="289">
        <f t="shared" si="0"/>
        <v>8</v>
      </c>
      <c r="B12" s="290" t="s">
        <v>102</v>
      </c>
      <c r="C12" s="290" t="s">
        <v>213</v>
      </c>
      <c r="D12" s="291">
        <v>1.3391203703703704E-2</v>
      </c>
      <c r="E12" s="292">
        <v>6</v>
      </c>
      <c r="F12" s="292">
        <v>25</v>
      </c>
      <c r="G12" s="226">
        <v>43414</v>
      </c>
      <c r="H12" s="293"/>
    </row>
    <row r="13" spans="1:8">
      <c r="A13" s="263">
        <f t="shared" si="0"/>
        <v>9</v>
      </c>
      <c r="B13" s="264" t="s">
        <v>98</v>
      </c>
      <c r="C13" s="264" t="s">
        <v>99</v>
      </c>
      <c r="D13" s="265">
        <v>1.3634259259259257E-2</v>
      </c>
      <c r="E13" s="266">
        <v>1</v>
      </c>
      <c r="F13" s="267">
        <v>30</v>
      </c>
      <c r="G13" s="226">
        <v>43459</v>
      </c>
      <c r="H13" s="268"/>
    </row>
    <row r="14" spans="1:8">
      <c r="A14" s="289">
        <f t="shared" si="0"/>
        <v>10</v>
      </c>
      <c r="B14" s="290" t="s">
        <v>240</v>
      </c>
      <c r="C14" s="290" t="s">
        <v>326</v>
      </c>
      <c r="D14" s="291">
        <v>1.3738425925925926E-2</v>
      </c>
      <c r="E14" s="292">
        <v>7</v>
      </c>
      <c r="F14" s="292">
        <v>24</v>
      </c>
      <c r="G14" s="226">
        <v>43141</v>
      </c>
      <c r="H14" s="293"/>
    </row>
    <row r="15" spans="1:8">
      <c r="A15" s="263">
        <f t="shared" si="0"/>
        <v>11</v>
      </c>
      <c r="B15" s="264" t="s">
        <v>315</v>
      </c>
      <c r="C15" s="264" t="s">
        <v>316</v>
      </c>
      <c r="D15" s="265">
        <v>1.3807870370370371E-2</v>
      </c>
      <c r="E15" s="266">
        <v>2</v>
      </c>
      <c r="F15" s="267">
        <v>29</v>
      </c>
      <c r="G15" s="226">
        <v>43225</v>
      </c>
      <c r="H15" s="268"/>
    </row>
    <row r="16" spans="1:8">
      <c r="A16" s="263">
        <f t="shared" si="0"/>
        <v>12</v>
      </c>
      <c r="B16" s="264" t="s">
        <v>223</v>
      </c>
      <c r="C16" s="264" t="s">
        <v>222</v>
      </c>
      <c r="D16" s="265">
        <v>1.4097222222222221E-2</v>
      </c>
      <c r="E16" s="266">
        <v>3</v>
      </c>
      <c r="F16" s="267">
        <v>28</v>
      </c>
      <c r="G16" s="226">
        <v>43267</v>
      </c>
      <c r="H16" s="268"/>
    </row>
    <row r="17" spans="1:8">
      <c r="A17" s="269">
        <f t="shared" si="0"/>
        <v>13</v>
      </c>
      <c r="B17" s="270" t="s">
        <v>263</v>
      </c>
      <c r="C17" s="270" t="s">
        <v>264</v>
      </c>
      <c r="D17" s="271">
        <v>1.4108796296296295E-2</v>
      </c>
      <c r="E17" s="272">
        <v>1</v>
      </c>
      <c r="F17" s="272">
        <v>30</v>
      </c>
      <c r="G17" s="226">
        <v>43330</v>
      </c>
      <c r="H17" s="268"/>
    </row>
    <row r="18" spans="1:8">
      <c r="A18" s="263">
        <f t="shared" si="0"/>
        <v>14</v>
      </c>
      <c r="B18" s="264" t="s">
        <v>266</v>
      </c>
      <c r="C18" s="264" t="s">
        <v>439</v>
      </c>
      <c r="D18" s="265">
        <v>1.4178240740740741E-2</v>
      </c>
      <c r="E18" s="266">
        <v>4</v>
      </c>
      <c r="F18" s="267">
        <v>27</v>
      </c>
      <c r="G18" s="226">
        <v>43459</v>
      </c>
      <c r="H18" s="268"/>
    </row>
    <row r="19" spans="1:8">
      <c r="A19" s="263">
        <f t="shared" si="0"/>
        <v>15</v>
      </c>
      <c r="B19" s="264" t="s">
        <v>120</v>
      </c>
      <c r="C19" s="264" t="s">
        <v>121</v>
      </c>
      <c r="D19" s="265">
        <v>1.4224537037037037E-2</v>
      </c>
      <c r="E19" s="266">
        <v>5</v>
      </c>
      <c r="F19" s="267">
        <v>26</v>
      </c>
      <c r="G19" s="226">
        <v>43253</v>
      </c>
      <c r="H19" s="268"/>
    </row>
    <row r="20" spans="1:8">
      <c r="A20" s="269">
        <f t="shared" si="0"/>
        <v>16</v>
      </c>
      <c r="B20" s="270" t="s">
        <v>115</v>
      </c>
      <c r="C20" s="270" t="s">
        <v>337</v>
      </c>
      <c r="D20" s="271">
        <v>1.4363425925925925E-2</v>
      </c>
      <c r="E20" s="272">
        <v>2</v>
      </c>
      <c r="F20" s="272">
        <v>29</v>
      </c>
      <c r="G20" s="226">
        <v>43372</v>
      </c>
      <c r="H20" s="268"/>
    </row>
    <row r="21" spans="1:8" s="1" customFormat="1">
      <c r="A21" s="273">
        <f t="shared" si="0"/>
        <v>17</v>
      </c>
      <c r="B21" s="274" t="s">
        <v>60</v>
      </c>
      <c r="C21" s="274" t="s">
        <v>365</v>
      </c>
      <c r="D21" s="275">
        <v>1.4814814814814814E-2</v>
      </c>
      <c r="E21" s="276">
        <v>1</v>
      </c>
      <c r="F21" s="276">
        <v>30</v>
      </c>
      <c r="G21" s="226">
        <v>43330</v>
      </c>
      <c r="H21" s="268"/>
    </row>
    <row r="22" spans="1:8">
      <c r="A22" s="269">
        <f t="shared" si="0"/>
        <v>18</v>
      </c>
      <c r="B22" s="270" t="s">
        <v>122</v>
      </c>
      <c r="C22" s="270" t="s">
        <v>123</v>
      </c>
      <c r="D22" s="271">
        <v>1.5000000000000001E-2</v>
      </c>
      <c r="E22" s="272">
        <v>3</v>
      </c>
      <c r="F22" s="272">
        <v>28</v>
      </c>
      <c r="G22" s="226">
        <v>43379</v>
      </c>
      <c r="H22" s="268"/>
    </row>
    <row r="23" spans="1:8">
      <c r="A23" s="269">
        <f t="shared" si="0"/>
        <v>19</v>
      </c>
      <c r="B23" s="270" t="s">
        <v>78</v>
      </c>
      <c r="C23" s="270" t="s">
        <v>79</v>
      </c>
      <c r="D23" s="271">
        <v>1.5069444444444443E-2</v>
      </c>
      <c r="E23" s="272">
        <v>4</v>
      </c>
      <c r="F23" s="272">
        <v>27</v>
      </c>
      <c r="G23" s="226">
        <v>43253</v>
      </c>
      <c r="H23" s="268"/>
    </row>
    <row r="24" spans="1:8">
      <c r="A24" s="269">
        <f t="shared" si="0"/>
        <v>20</v>
      </c>
      <c r="B24" s="270" t="s">
        <v>361</v>
      </c>
      <c r="C24" s="270" t="s">
        <v>362</v>
      </c>
      <c r="D24" s="271">
        <v>1.5150462962962963E-2</v>
      </c>
      <c r="E24" s="272">
        <v>5</v>
      </c>
      <c r="F24" s="272">
        <v>26</v>
      </c>
      <c r="G24" s="226">
        <v>43330</v>
      </c>
      <c r="H24" s="268"/>
    </row>
    <row r="25" spans="1:8">
      <c r="A25" s="269">
        <f t="shared" si="0"/>
        <v>21</v>
      </c>
      <c r="B25" s="270" t="s">
        <v>333</v>
      </c>
      <c r="C25" s="270" t="s">
        <v>334</v>
      </c>
      <c r="D25" s="271">
        <v>1.5243055555555557E-2</v>
      </c>
      <c r="E25" s="272">
        <v>6</v>
      </c>
      <c r="F25" s="272">
        <v>25</v>
      </c>
      <c r="G25" s="226">
        <v>43246</v>
      </c>
      <c r="H25" s="268"/>
    </row>
    <row r="26" spans="1:8">
      <c r="A26" s="263">
        <f t="shared" si="0"/>
        <v>22</v>
      </c>
      <c r="B26" s="264" t="s">
        <v>84</v>
      </c>
      <c r="C26" s="264" t="s">
        <v>274</v>
      </c>
      <c r="D26" s="265">
        <v>1.5266203703703705E-2</v>
      </c>
      <c r="E26" s="266">
        <v>6</v>
      </c>
      <c r="F26" s="267">
        <v>25</v>
      </c>
      <c r="G26" s="226">
        <v>43253</v>
      </c>
      <c r="H26" s="268"/>
    </row>
    <row r="27" spans="1:8">
      <c r="A27" s="269">
        <f t="shared" si="0"/>
        <v>23</v>
      </c>
      <c r="B27" s="270" t="s">
        <v>62</v>
      </c>
      <c r="C27" s="270" t="s">
        <v>89</v>
      </c>
      <c r="D27" s="271">
        <v>1.5381944444444443E-2</v>
      </c>
      <c r="E27" s="272">
        <v>7</v>
      </c>
      <c r="F27" s="272">
        <v>24</v>
      </c>
      <c r="G27" s="226">
        <v>43393</v>
      </c>
      <c r="H27" s="268"/>
    </row>
    <row r="28" spans="1:8">
      <c r="A28" s="263">
        <f t="shared" si="0"/>
        <v>24</v>
      </c>
      <c r="B28" s="264" t="s">
        <v>58</v>
      </c>
      <c r="C28" s="264" t="s">
        <v>59</v>
      </c>
      <c r="D28" s="265">
        <v>1.5416666666666667E-2</v>
      </c>
      <c r="E28" s="266">
        <v>7</v>
      </c>
      <c r="F28" s="267">
        <v>24</v>
      </c>
      <c r="G28" s="226">
        <v>43344</v>
      </c>
      <c r="H28" s="268"/>
    </row>
    <row r="29" spans="1:8">
      <c r="A29" s="269">
        <f t="shared" si="0"/>
        <v>25</v>
      </c>
      <c r="B29" s="270" t="s">
        <v>259</v>
      </c>
      <c r="C29" s="270" t="s">
        <v>260</v>
      </c>
      <c r="D29" s="271">
        <v>1.5428240740740741E-2</v>
      </c>
      <c r="E29" s="272">
        <v>8</v>
      </c>
      <c r="F29" s="272">
        <v>23</v>
      </c>
      <c r="G29" s="226">
        <v>43288</v>
      </c>
      <c r="H29" s="268"/>
    </row>
    <row r="30" spans="1:8">
      <c r="A30" s="263">
        <f t="shared" si="0"/>
        <v>26</v>
      </c>
      <c r="B30" s="264" t="s">
        <v>102</v>
      </c>
      <c r="C30" s="264" t="s">
        <v>196</v>
      </c>
      <c r="D30" s="265">
        <v>1.5439814814814816E-2</v>
      </c>
      <c r="E30" s="266">
        <v>8</v>
      </c>
      <c r="F30" s="267">
        <v>23</v>
      </c>
      <c r="G30" s="226">
        <v>43323</v>
      </c>
      <c r="H30" s="268"/>
    </row>
    <row r="31" spans="1:8" s="1" customFormat="1">
      <c r="A31" s="273">
        <f t="shared" si="0"/>
        <v>27</v>
      </c>
      <c r="B31" s="274" t="s">
        <v>242</v>
      </c>
      <c r="C31" s="274" t="s">
        <v>167</v>
      </c>
      <c r="D31" s="275">
        <v>1.5439814814814816E-2</v>
      </c>
      <c r="E31" s="276">
        <v>2</v>
      </c>
      <c r="F31" s="276">
        <v>29</v>
      </c>
      <c r="G31" s="226">
        <v>43344</v>
      </c>
      <c r="H31" s="268"/>
    </row>
    <row r="32" spans="1:8" s="1" customFormat="1">
      <c r="A32" s="273">
        <f t="shared" si="0"/>
        <v>28</v>
      </c>
      <c r="B32" s="274" t="s">
        <v>68</v>
      </c>
      <c r="C32" s="274" t="s">
        <v>69</v>
      </c>
      <c r="D32" s="275">
        <v>1.5497685185185186E-2</v>
      </c>
      <c r="E32" s="276">
        <v>3</v>
      </c>
      <c r="F32" s="276">
        <v>28</v>
      </c>
      <c r="G32" s="226">
        <v>43323</v>
      </c>
      <c r="H32" s="268"/>
    </row>
    <row r="33" spans="1:8">
      <c r="A33" s="269">
        <f t="shared" si="0"/>
        <v>29</v>
      </c>
      <c r="B33" s="270" t="s">
        <v>105</v>
      </c>
      <c r="C33" s="270" t="s">
        <v>254</v>
      </c>
      <c r="D33" s="271">
        <v>1.5590277777777778E-2</v>
      </c>
      <c r="E33" s="272">
        <v>9</v>
      </c>
      <c r="F33" s="272">
        <v>22</v>
      </c>
      <c r="G33" s="226">
        <v>43316</v>
      </c>
      <c r="H33" s="268"/>
    </row>
    <row r="34" spans="1:8" s="1" customFormat="1">
      <c r="A34" s="273">
        <f t="shared" si="0"/>
        <v>30</v>
      </c>
      <c r="B34" s="274" t="s">
        <v>259</v>
      </c>
      <c r="C34" s="274" t="s">
        <v>88</v>
      </c>
      <c r="D34" s="275">
        <v>1.5671296296296298E-2</v>
      </c>
      <c r="E34" s="276">
        <v>4</v>
      </c>
      <c r="F34" s="276">
        <v>27</v>
      </c>
      <c r="G34" s="226">
        <v>43302</v>
      </c>
      <c r="H34" s="268"/>
    </row>
    <row r="35" spans="1:8">
      <c r="A35" s="232">
        <f t="shared" si="0"/>
        <v>31</v>
      </c>
      <c r="B35" t="s">
        <v>62</v>
      </c>
      <c r="C35" t="s">
        <v>545</v>
      </c>
      <c r="D35" s="234">
        <v>1.5706018518518518E-2</v>
      </c>
      <c r="G35" s="226">
        <v>43365</v>
      </c>
    </row>
    <row r="36" spans="1:8">
      <c r="A36" s="269">
        <f t="shared" si="0"/>
        <v>32</v>
      </c>
      <c r="B36" s="270" t="s">
        <v>332</v>
      </c>
      <c r="C36" s="270" t="s">
        <v>118</v>
      </c>
      <c r="D36" s="271">
        <v>1.577546296296296E-2</v>
      </c>
      <c r="E36" s="272">
        <v>10</v>
      </c>
      <c r="F36" s="272">
        <v>21</v>
      </c>
      <c r="G36" s="226">
        <v>43323</v>
      </c>
      <c r="H36" s="268"/>
    </row>
    <row r="37" spans="1:8">
      <c r="A37" s="269">
        <f t="shared" si="0"/>
        <v>33</v>
      </c>
      <c r="B37" s="270" t="s">
        <v>248</v>
      </c>
      <c r="C37" s="270" t="s">
        <v>265</v>
      </c>
      <c r="D37" s="271">
        <v>1.5821759259259261E-2</v>
      </c>
      <c r="E37" s="272">
        <v>11</v>
      </c>
      <c r="F37" s="272">
        <v>20</v>
      </c>
      <c r="G37" s="226">
        <v>43239</v>
      </c>
      <c r="H37" s="268"/>
    </row>
    <row r="38" spans="1:8">
      <c r="A38" s="269">
        <f t="shared" si="0"/>
        <v>34</v>
      </c>
      <c r="B38" s="270" t="s">
        <v>102</v>
      </c>
      <c r="C38" s="270" t="s">
        <v>184</v>
      </c>
      <c r="D38" s="271">
        <v>1.5868055555555555E-2</v>
      </c>
      <c r="E38" s="272">
        <v>12</v>
      </c>
      <c r="F38" s="272">
        <v>19</v>
      </c>
      <c r="G38" s="226">
        <v>43323</v>
      </c>
      <c r="H38" s="268"/>
    </row>
    <row r="39" spans="1:8" s="1" customFormat="1">
      <c r="A39" s="273">
        <f t="shared" si="0"/>
        <v>35</v>
      </c>
      <c r="B39" s="274" t="s">
        <v>263</v>
      </c>
      <c r="C39" s="274" t="s">
        <v>153</v>
      </c>
      <c r="D39" s="275">
        <v>1.5879629629629629E-2</v>
      </c>
      <c r="E39" s="276">
        <v>5</v>
      </c>
      <c r="F39" s="276">
        <v>26</v>
      </c>
      <c r="G39" s="226">
        <v>43280</v>
      </c>
      <c r="H39" s="268"/>
    </row>
    <row r="40" spans="1:8" s="1" customFormat="1">
      <c r="A40" s="277">
        <f t="shared" si="0"/>
        <v>36</v>
      </c>
      <c r="B40" s="278" t="s">
        <v>137</v>
      </c>
      <c r="C40" s="278" t="s">
        <v>195</v>
      </c>
      <c r="D40" s="279">
        <v>1.5995370370370372E-2</v>
      </c>
      <c r="E40" s="280">
        <v>1</v>
      </c>
      <c r="F40" s="280">
        <v>30</v>
      </c>
      <c r="G40" s="226">
        <v>43393</v>
      </c>
      <c r="H40" s="268"/>
    </row>
    <row r="41" spans="1:8" s="1" customFormat="1">
      <c r="A41" s="273">
        <f t="shared" si="0"/>
        <v>37</v>
      </c>
      <c r="B41" s="274" t="s">
        <v>117</v>
      </c>
      <c r="C41" s="274" t="s">
        <v>256</v>
      </c>
      <c r="D41" s="275">
        <v>1.6030092592592592E-2</v>
      </c>
      <c r="E41" s="276">
        <v>6</v>
      </c>
      <c r="F41" s="276">
        <v>25</v>
      </c>
      <c r="G41" s="226">
        <v>43288</v>
      </c>
      <c r="H41" s="268"/>
    </row>
    <row r="42" spans="1:8" s="1" customFormat="1">
      <c r="A42" s="277">
        <f t="shared" si="0"/>
        <v>38</v>
      </c>
      <c r="B42" s="278" t="s">
        <v>135</v>
      </c>
      <c r="C42" s="278" t="s">
        <v>67</v>
      </c>
      <c r="D42" s="279">
        <v>1.6284722222222221E-2</v>
      </c>
      <c r="E42" s="280">
        <v>2</v>
      </c>
      <c r="F42" s="280">
        <v>29</v>
      </c>
      <c r="G42" s="226">
        <v>43372</v>
      </c>
      <c r="H42" s="268"/>
    </row>
    <row r="43" spans="1:8" s="1" customFormat="1">
      <c r="A43" s="273">
        <f t="shared" si="0"/>
        <v>39</v>
      </c>
      <c r="B43" s="274" t="s">
        <v>100</v>
      </c>
      <c r="C43" s="274" t="s">
        <v>101</v>
      </c>
      <c r="D43" s="275">
        <v>1.6516203703703703E-2</v>
      </c>
      <c r="E43" s="276">
        <v>7</v>
      </c>
      <c r="F43" s="276">
        <v>24</v>
      </c>
      <c r="G43" s="226">
        <v>43246</v>
      </c>
      <c r="H43" s="268"/>
    </row>
    <row r="44" spans="1:8">
      <c r="A44" s="232">
        <f t="shared" si="0"/>
        <v>40</v>
      </c>
      <c r="B44" t="s">
        <v>60</v>
      </c>
      <c r="C44" t="s">
        <v>192</v>
      </c>
      <c r="D44" s="234">
        <v>1.6631944444444446E-2</v>
      </c>
      <c r="G44" s="226">
        <v>43323</v>
      </c>
    </row>
    <row r="45" spans="1:8" s="1" customFormat="1">
      <c r="A45" s="273">
        <f t="shared" si="0"/>
        <v>41</v>
      </c>
      <c r="B45" s="274" t="s">
        <v>288</v>
      </c>
      <c r="C45" s="274" t="s">
        <v>287</v>
      </c>
      <c r="D45" s="275">
        <v>1.6793981481481483E-2</v>
      </c>
      <c r="E45" s="276">
        <v>8</v>
      </c>
      <c r="F45" s="276">
        <v>23</v>
      </c>
      <c r="G45" s="226">
        <v>43379</v>
      </c>
      <c r="H45" s="268"/>
    </row>
    <row r="46" spans="1:8">
      <c r="A46" s="281">
        <f t="shared" si="0"/>
        <v>42</v>
      </c>
      <c r="B46" s="282" t="s">
        <v>246</v>
      </c>
      <c r="C46" s="282" t="s">
        <v>296</v>
      </c>
      <c r="D46" s="283">
        <v>1.7094907407407409E-2</v>
      </c>
      <c r="E46" s="284">
        <v>1</v>
      </c>
      <c r="F46" s="284">
        <v>30</v>
      </c>
      <c r="G46" s="226">
        <v>43358</v>
      </c>
      <c r="H46" s="268"/>
    </row>
    <row r="47" spans="1:8" s="1" customFormat="1">
      <c r="A47" s="273">
        <f t="shared" si="0"/>
        <v>43</v>
      </c>
      <c r="B47" s="274" t="s">
        <v>108</v>
      </c>
      <c r="C47" s="274" t="s">
        <v>109</v>
      </c>
      <c r="D47" s="275">
        <v>1.7187499999999998E-2</v>
      </c>
      <c r="E47" s="276">
        <v>9</v>
      </c>
      <c r="F47" s="276">
        <v>22</v>
      </c>
      <c r="G47" s="226">
        <v>43246</v>
      </c>
      <c r="H47" s="268"/>
    </row>
    <row r="48" spans="1:8" s="1" customFormat="1">
      <c r="A48" s="277">
        <f t="shared" si="0"/>
        <v>44</v>
      </c>
      <c r="B48" s="278" t="s">
        <v>372</v>
      </c>
      <c r="C48" s="278" t="s">
        <v>373</v>
      </c>
      <c r="D48" s="279">
        <v>1.7465277777777777E-2</v>
      </c>
      <c r="E48" s="280">
        <v>3</v>
      </c>
      <c r="F48" s="280">
        <v>28</v>
      </c>
      <c r="G48" s="226">
        <v>43316</v>
      </c>
      <c r="H48" s="268"/>
    </row>
    <row r="49" spans="1:8" s="1" customFormat="1">
      <c r="A49" s="277">
        <f t="shared" si="0"/>
        <v>45</v>
      </c>
      <c r="B49" s="278" t="s">
        <v>102</v>
      </c>
      <c r="C49" s="278" t="s">
        <v>254</v>
      </c>
      <c r="D49" s="279">
        <v>1.7662037037037035E-2</v>
      </c>
      <c r="E49" s="280">
        <v>4</v>
      </c>
      <c r="F49" s="280">
        <v>27</v>
      </c>
      <c r="G49" s="226">
        <v>43400</v>
      </c>
      <c r="H49" s="268"/>
    </row>
    <row r="50" spans="1:8" s="1" customFormat="1">
      <c r="A50" s="273">
        <f t="shared" si="0"/>
        <v>46</v>
      </c>
      <c r="B50" s="274" t="s">
        <v>293</v>
      </c>
      <c r="C50" s="274" t="s">
        <v>615</v>
      </c>
      <c r="D50" s="275">
        <v>1.7696759259259259E-2</v>
      </c>
      <c r="E50" s="276">
        <v>10</v>
      </c>
      <c r="F50" s="276">
        <v>21</v>
      </c>
      <c r="G50" s="226">
        <v>43442</v>
      </c>
      <c r="H50" s="268"/>
    </row>
    <row r="51" spans="1:8" s="1" customFormat="1">
      <c r="A51" s="273">
        <f t="shared" si="0"/>
        <v>47</v>
      </c>
      <c r="B51" s="274" t="s">
        <v>102</v>
      </c>
      <c r="C51" s="274" t="s">
        <v>193</v>
      </c>
      <c r="D51" s="275">
        <v>1.7928240740740741E-2</v>
      </c>
      <c r="E51" s="276">
        <v>11</v>
      </c>
      <c r="F51" s="276">
        <v>20</v>
      </c>
      <c r="G51" s="226">
        <v>43302</v>
      </c>
      <c r="H51" s="268"/>
    </row>
    <row r="52" spans="1:8">
      <c r="A52" s="281">
        <f t="shared" si="0"/>
        <v>48</v>
      </c>
      <c r="B52" s="282" t="s">
        <v>297</v>
      </c>
      <c r="C52" s="282" t="s">
        <v>75</v>
      </c>
      <c r="D52" s="283">
        <v>1.8078703703703704E-2</v>
      </c>
      <c r="E52" s="284">
        <v>2</v>
      </c>
      <c r="F52" s="284">
        <v>29</v>
      </c>
      <c r="G52" s="226">
        <v>43414</v>
      </c>
      <c r="H52" s="268"/>
    </row>
    <row r="53" spans="1:8" s="1" customFormat="1">
      <c r="A53" s="277">
        <f t="shared" si="0"/>
        <v>49</v>
      </c>
      <c r="B53" s="278" t="s">
        <v>93</v>
      </c>
      <c r="C53" s="278" t="s">
        <v>94</v>
      </c>
      <c r="D53" s="279">
        <v>1.8090277777777778E-2</v>
      </c>
      <c r="E53" s="280">
        <v>5</v>
      </c>
      <c r="F53" s="280">
        <v>26</v>
      </c>
      <c r="G53" s="226">
        <v>43330</v>
      </c>
      <c r="H53" s="268"/>
    </row>
    <row r="54" spans="1:8" s="1" customFormat="1">
      <c r="A54" s="277">
        <f t="shared" si="0"/>
        <v>50</v>
      </c>
      <c r="B54" s="278" t="s">
        <v>185</v>
      </c>
      <c r="C54" s="278" t="s">
        <v>186</v>
      </c>
      <c r="D54" s="279">
        <v>1.8194444444444444E-2</v>
      </c>
      <c r="E54" s="280">
        <v>6</v>
      </c>
      <c r="F54" s="280">
        <v>25</v>
      </c>
      <c r="G54" s="226">
        <v>43232</v>
      </c>
      <c r="H54" s="268"/>
    </row>
    <row r="55" spans="1:8" s="1" customFormat="1">
      <c r="A55" s="277">
        <f t="shared" si="0"/>
        <v>51</v>
      </c>
      <c r="B55" s="278" t="s">
        <v>137</v>
      </c>
      <c r="C55" s="278" t="s">
        <v>139</v>
      </c>
      <c r="D55" s="279">
        <v>1.8425925925925925E-2</v>
      </c>
      <c r="E55" s="280">
        <v>7</v>
      </c>
      <c r="F55" s="280">
        <v>24</v>
      </c>
      <c r="G55" s="226">
        <v>43183</v>
      </c>
      <c r="H55" s="268"/>
    </row>
    <row r="56" spans="1:8">
      <c r="A56" s="281">
        <f t="shared" si="0"/>
        <v>52</v>
      </c>
      <c r="B56" s="282" t="s">
        <v>102</v>
      </c>
      <c r="C56" s="282" t="s">
        <v>273</v>
      </c>
      <c r="D56" s="283">
        <v>1.8530092592592595E-2</v>
      </c>
      <c r="E56" s="322">
        <v>3</v>
      </c>
      <c r="F56" s="284">
        <v>28</v>
      </c>
      <c r="G56" s="226">
        <v>43414</v>
      </c>
      <c r="H56" s="268"/>
    </row>
    <row r="57" spans="1:8">
      <c r="A57" s="281">
        <f t="shared" si="0"/>
        <v>53</v>
      </c>
      <c r="B57" s="282" t="s">
        <v>297</v>
      </c>
      <c r="C57" s="282" t="s">
        <v>214</v>
      </c>
      <c r="D57" s="283">
        <v>1.8587962962962962E-2</v>
      </c>
      <c r="E57" s="284">
        <v>4</v>
      </c>
      <c r="F57" s="284">
        <v>27</v>
      </c>
      <c r="G57" s="226">
        <v>43218</v>
      </c>
      <c r="H57" s="268"/>
    </row>
    <row r="58" spans="1:8">
      <c r="A58" s="281">
        <f t="shared" si="0"/>
        <v>54</v>
      </c>
      <c r="B58" s="282" t="s">
        <v>257</v>
      </c>
      <c r="C58" s="282" t="s">
        <v>377</v>
      </c>
      <c r="D58" s="283">
        <v>1.8761574074074073E-2</v>
      </c>
      <c r="E58" s="284">
        <v>5</v>
      </c>
      <c r="F58" s="284">
        <v>26</v>
      </c>
      <c r="G58" s="226">
        <v>43197</v>
      </c>
      <c r="H58" s="268"/>
    </row>
    <row r="59" spans="1:8">
      <c r="A59" s="232">
        <f t="shared" si="0"/>
        <v>55</v>
      </c>
      <c r="B59" t="s">
        <v>229</v>
      </c>
      <c r="C59" t="s">
        <v>228</v>
      </c>
      <c r="D59" s="234">
        <v>1.9039351851851852E-2</v>
      </c>
      <c r="G59" s="226">
        <v>43358</v>
      </c>
    </row>
    <row r="60" spans="1:8">
      <c r="A60" s="281">
        <f t="shared" si="0"/>
        <v>56</v>
      </c>
      <c r="B60" s="282" t="s">
        <v>91</v>
      </c>
      <c r="C60" s="282" t="s">
        <v>92</v>
      </c>
      <c r="D60" s="283">
        <v>1.90625E-2</v>
      </c>
      <c r="E60" s="322">
        <v>6</v>
      </c>
      <c r="F60" s="284">
        <v>25</v>
      </c>
      <c r="G60" s="226">
        <v>43302</v>
      </c>
      <c r="H60" s="268"/>
    </row>
    <row r="61" spans="1:8" s="1" customFormat="1">
      <c r="A61" s="273">
        <f t="shared" si="0"/>
        <v>57</v>
      </c>
      <c r="B61" s="274" t="s">
        <v>182</v>
      </c>
      <c r="C61" s="274" t="s">
        <v>192</v>
      </c>
      <c r="D61" s="275">
        <v>1.9155092592592592E-2</v>
      </c>
      <c r="E61" s="276">
        <v>12</v>
      </c>
      <c r="F61" s="276">
        <v>19</v>
      </c>
      <c r="G61" s="226">
        <v>43459</v>
      </c>
      <c r="H61" s="268"/>
    </row>
    <row r="62" spans="1:8">
      <c r="A62" s="281">
        <f t="shared" si="0"/>
        <v>58</v>
      </c>
      <c r="B62" s="282" t="s">
        <v>314</v>
      </c>
      <c r="C62" s="282" t="s">
        <v>109</v>
      </c>
      <c r="D62" s="283">
        <v>1.9189814814814816E-2</v>
      </c>
      <c r="E62" s="322">
        <v>7</v>
      </c>
      <c r="F62" s="284">
        <v>24</v>
      </c>
      <c r="G62" s="226">
        <v>43127</v>
      </c>
      <c r="H62" s="268"/>
    </row>
    <row r="63" spans="1:8">
      <c r="A63" s="232">
        <f t="shared" si="0"/>
        <v>59</v>
      </c>
      <c r="B63" t="s">
        <v>66</v>
      </c>
      <c r="C63" t="s">
        <v>431</v>
      </c>
      <c r="D63" s="234">
        <v>1.9247685185185184E-2</v>
      </c>
      <c r="G63" s="226">
        <v>43330</v>
      </c>
    </row>
    <row r="64" spans="1:8">
      <c r="A64" s="232">
        <f t="shared" si="0"/>
        <v>60</v>
      </c>
      <c r="B64" t="s">
        <v>64</v>
      </c>
      <c r="C64" t="s">
        <v>65</v>
      </c>
      <c r="D64" s="234">
        <v>1.9317129629629629E-2</v>
      </c>
      <c r="G64" s="226">
        <v>43148</v>
      </c>
    </row>
    <row r="65" spans="1:8">
      <c r="A65" s="281">
        <f t="shared" si="0"/>
        <v>61</v>
      </c>
      <c r="B65" s="282" t="s">
        <v>325</v>
      </c>
      <c r="C65" s="282" t="s">
        <v>172</v>
      </c>
      <c r="D65" s="283">
        <v>1.9652777777777779E-2</v>
      </c>
      <c r="E65" s="284">
        <v>8</v>
      </c>
      <c r="F65" s="284">
        <v>23</v>
      </c>
      <c r="G65" s="226">
        <v>43351</v>
      </c>
      <c r="H65" s="268"/>
    </row>
    <row r="66" spans="1:8">
      <c r="A66" s="232">
        <f t="shared" si="0"/>
        <v>62</v>
      </c>
      <c r="B66" t="s">
        <v>339</v>
      </c>
      <c r="C66" t="s">
        <v>340</v>
      </c>
      <c r="D66" s="234">
        <v>1.9664351851851853E-2</v>
      </c>
      <c r="G66" s="226">
        <v>43456</v>
      </c>
    </row>
    <row r="67" spans="1:8">
      <c r="A67" s="281">
        <f t="shared" si="0"/>
        <v>63</v>
      </c>
      <c r="B67" s="282" t="s">
        <v>68</v>
      </c>
      <c r="C67" s="282" t="s">
        <v>131</v>
      </c>
      <c r="D67" s="283">
        <v>1.9664351851851853E-2</v>
      </c>
      <c r="E67" s="284">
        <v>9</v>
      </c>
      <c r="F67" s="284">
        <v>22</v>
      </c>
      <c r="G67" s="226">
        <v>43459</v>
      </c>
      <c r="H67" s="268"/>
    </row>
    <row r="68" spans="1:8" s="1" customFormat="1">
      <c r="A68" s="277">
        <f t="shared" si="0"/>
        <v>64</v>
      </c>
      <c r="B68" s="278" t="s">
        <v>60</v>
      </c>
      <c r="C68" s="278" t="s">
        <v>63</v>
      </c>
      <c r="D68" s="279">
        <v>1.9780092592592592E-2</v>
      </c>
      <c r="E68" s="280">
        <v>8</v>
      </c>
      <c r="F68" s="280">
        <v>23</v>
      </c>
      <c r="G68" s="226">
        <v>43316</v>
      </c>
      <c r="H68" s="268"/>
    </row>
    <row r="69" spans="1:8">
      <c r="A69" s="232">
        <f t="shared" si="0"/>
        <v>65</v>
      </c>
      <c r="B69" t="s">
        <v>234</v>
      </c>
      <c r="C69" t="s">
        <v>235</v>
      </c>
      <c r="D69" s="234">
        <v>1.982638888888889E-2</v>
      </c>
      <c r="G69" s="226">
        <v>43337</v>
      </c>
    </row>
    <row r="70" spans="1:8" s="1" customFormat="1">
      <c r="A70" s="273">
        <f t="shared" si="0"/>
        <v>66</v>
      </c>
      <c r="B70" s="274" t="s">
        <v>240</v>
      </c>
      <c r="C70" s="274" t="s">
        <v>241</v>
      </c>
      <c r="D70" s="275">
        <v>1.9930555555555556E-2</v>
      </c>
      <c r="E70" s="276">
        <v>13</v>
      </c>
      <c r="F70" s="276">
        <v>18</v>
      </c>
      <c r="G70" s="226">
        <v>43106</v>
      </c>
      <c r="H70" s="268"/>
    </row>
    <row r="71" spans="1:8">
      <c r="A71" s="281">
        <f t="shared" ref="A71:A106" si="1">1+A70</f>
        <v>67</v>
      </c>
      <c r="B71" s="282" t="s">
        <v>295</v>
      </c>
      <c r="C71" s="282" t="s">
        <v>171</v>
      </c>
      <c r="D71" s="283">
        <v>1.9953703703703706E-2</v>
      </c>
      <c r="E71" s="284">
        <v>10</v>
      </c>
      <c r="F71" s="284">
        <v>21</v>
      </c>
      <c r="G71" s="226">
        <v>43183</v>
      </c>
      <c r="H71" s="268"/>
    </row>
    <row r="72" spans="1:8">
      <c r="A72" s="232">
        <f t="shared" si="1"/>
        <v>68</v>
      </c>
      <c r="B72" t="s">
        <v>310</v>
      </c>
      <c r="C72" t="s">
        <v>251</v>
      </c>
      <c r="D72" s="234">
        <v>1.9953703703703706E-2</v>
      </c>
      <c r="G72" s="226">
        <v>43414</v>
      </c>
    </row>
    <row r="73" spans="1:8">
      <c r="A73" s="232">
        <f t="shared" si="1"/>
        <v>69</v>
      </c>
      <c r="B73" t="s">
        <v>117</v>
      </c>
      <c r="C73" t="s">
        <v>518</v>
      </c>
      <c r="D73" s="234">
        <v>2.0208333333333335E-2</v>
      </c>
      <c r="G73" s="226">
        <v>43414</v>
      </c>
    </row>
    <row r="74" spans="1:8">
      <c r="A74" s="232">
        <f t="shared" si="1"/>
        <v>70</v>
      </c>
      <c r="B74" t="s">
        <v>541</v>
      </c>
      <c r="C74" t="s">
        <v>546</v>
      </c>
      <c r="D74" s="234">
        <v>2.0578703703703703E-2</v>
      </c>
      <c r="G74" s="226">
        <v>43463</v>
      </c>
    </row>
    <row r="75" spans="1:8">
      <c r="A75" s="281">
        <f t="shared" si="1"/>
        <v>71</v>
      </c>
      <c r="B75" s="282" t="s">
        <v>200</v>
      </c>
      <c r="C75" s="282" t="s">
        <v>201</v>
      </c>
      <c r="D75" s="283">
        <v>2.0601851851851854E-2</v>
      </c>
      <c r="E75" s="284">
        <v>11</v>
      </c>
      <c r="F75" s="284">
        <v>20</v>
      </c>
      <c r="G75" s="226">
        <v>43414</v>
      </c>
      <c r="H75" s="268"/>
    </row>
    <row r="76" spans="1:8">
      <c r="A76" s="285">
        <f t="shared" si="1"/>
        <v>72</v>
      </c>
      <c r="B76" s="286" t="s">
        <v>207</v>
      </c>
      <c r="C76" s="286" t="s">
        <v>208</v>
      </c>
      <c r="D76" s="287">
        <v>2.071759259259259E-2</v>
      </c>
      <c r="E76" s="288">
        <v>1</v>
      </c>
      <c r="F76" s="288">
        <v>30</v>
      </c>
      <c r="G76" s="226">
        <v>43141</v>
      </c>
      <c r="H76" s="268"/>
    </row>
    <row r="77" spans="1:8">
      <c r="A77" s="285">
        <f t="shared" si="1"/>
        <v>73</v>
      </c>
      <c r="B77" s="286" t="s">
        <v>86</v>
      </c>
      <c r="C77" s="286" t="s">
        <v>87</v>
      </c>
      <c r="D77" s="287">
        <v>2.0868055555555556E-2</v>
      </c>
      <c r="E77" s="288">
        <v>2</v>
      </c>
      <c r="F77" s="288">
        <v>29</v>
      </c>
      <c r="G77" s="226">
        <v>43435</v>
      </c>
      <c r="H77" s="268"/>
    </row>
    <row r="78" spans="1:8">
      <c r="A78" s="232">
        <f t="shared" si="1"/>
        <v>74</v>
      </c>
      <c r="B78" t="s">
        <v>255</v>
      </c>
      <c r="C78" t="s">
        <v>567</v>
      </c>
      <c r="D78" s="234">
        <v>2.0868055555555556E-2</v>
      </c>
      <c r="G78" s="226">
        <v>43442</v>
      </c>
    </row>
    <row r="79" spans="1:8">
      <c r="A79" s="285">
        <f t="shared" si="1"/>
        <v>75</v>
      </c>
      <c r="B79" s="286" t="s">
        <v>238</v>
      </c>
      <c r="C79" s="286" t="s">
        <v>163</v>
      </c>
      <c r="D79" s="287">
        <v>2.0937499999999998E-2</v>
      </c>
      <c r="E79" s="288">
        <v>3</v>
      </c>
      <c r="F79" s="288">
        <v>28</v>
      </c>
      <c r="G79" s="226">
        <v>43211</v>
      </c>
      <c r="H79" s="268"/>
    </row>
    <row r="80" spans="1:8">
      <c r="A80" s="281">
        <f t="shared" si="1"/>
        <v>76</v>
      </c>
      <c r="B80" s="282" t="s">
        <v>304</v>
      </c>
      <c r="C80" s="282" t="s">
        <v>292</v>
      </c>
      <c r="D80" s="283">
        <v>2.1041666666666667E-2</v>
      </c>
      <c r="E80" s="284">
        <v>12</v>
      </c>
      <c r="F80" s="284">
        <v>19</v>
      </c>
      <c r="G80" s="226">
        <v>43442</v>
      </c>
      <c r="H80" s="268"/>
    </row>
    <row r="81" spans="1:8">
      <c r="A81" s="285">
        <f t="shared" si="1"/>
        <v>77</v>
      </c>
      <c r="B81" s="286" t="s">
        <v>233</v>
      </c>
      <c r="C81" s="286" t="s">
        <v>232</v>
      </c>
      <c r="D81" s="287">
        <v>2.119212962962963E-2</v>
      </c>
      <c r="E81" s="288">
        <v>4</v>
      </c>
      <c r="F81" s="288">
        <v>27</v>
      </c>
      <c r="G81" s="226">
        <v>43267</v>
      </c>
      <c r="H81" s="268"/>
    </row>
    <row r="82" spans="1:8">
      <c r="A82" s="285">
        <f t="shared" si="1"/>
        <v>78</v>
      </c>
      <c r="B82" s="286" t="s">
        <v>236</v>
      </c>
      <c r="C82" s="286" t="s">
        <v>178</v>
      </c>
      <c r="D82" s="287">
        <v>2.1516203703703704E-2</v>
      </c>
      <c r="E82" s="288">
        <v>5</v>
      </c>
      <c r="F82" s="288">
        <v>26</v>
      </c>
      <c r="G82" s="226">
        <v>43337</v>
      </c>
      <c r="H82" s="268"/>
    </row>
    <row r="83" spans="1:8">
      <c r="A83" s="281">
        <f t="shared" si="1"/>
        <v>79</v>
      </c>
      <c r="B83" s="282" t="s">
        <v>197</v>
      </c>
      <c r="C83" s="282" t="s">
        <v>170</v>
      </c>
      <c r="D83" s="283">
        <v>2.1539351851851851E-2</v>
      </c>
      <c r="E83" s="284">
        <v>13</v>
      </c>
      <c r="F83" s="284">
        <v>18</v>
      </c>
      <c r="G83" s="226">
        <v>43106</v>
      </c>
      <c r="H83" s="268"/>
    </row>
    <row r="84" spans="1:8">
      <c r="A84" s="285">
        <f t="shared" si="1"/>
        <v>80</v>
      </c>
      <c r="B84" s="286" t="s">
        <v>313</v>
      </c>
      <c r="C84" s="286" t="s">
        <v>80</v>
      </c>
      <c r="D84" s="287">
        <v>2.165509259259259E-2</v>
      </c>
      <c r="E84" s="288">
        <v>6</v>
      </c>
      <c r="F84" s="288">
        <v>25</v>
      </c>
      <c r="G84" s="226">
        <v>43225</v>
      </c>
      <c r="H84" s="268"/>
    </row>
    <row r="85" spans="1:8">
      <c r="A85" s="281">
        <f t="shared" si="1"/>
        <v>81</v>
      </c>
      <c r="B85" s="282" t="s">
        <v>132</v>
      </c>
      <c r="C85" s="282" t="s">
        <v>133</v>
      </c>
      <c r="D85" s="283">
        <v>2.1782407407407407E-2</v>
      </c>
      <c r="E85" s="284">
        <v>14</v>
      </c>
      <c r="F85" s="284">
        <v>17</v>
      </c>
      <c r="G85" s="226">
        <v>43106</v>
      </c>
      <c r="H85" s="268"/>
    </row>
    <row r="86" spans="1:8">
      <c r="A86" s="232">
        <f t="shared" si="1"/>
        <v>82</v>
      </c>
      <c r="B86" t="s">
        <v>62</v>
      </c>
      <c r="C86" t="s">
        <v>468</v>
      </c>
      <c r="D86" s="234">
        <v>2.179398148148148E-2</v>
      </c>
      <c r="G86" s="226">
        <v>43295</v>
      </c>
    </row>
    <row r="87" spans="1:8">
      <c r="A87" s="285">
        <f t="shared" si="1"/>
        <v>83</v>
      </c>
      <c r="B87" s="286" t="s">
        <v>58</v>
      </c>
      <c r="C87" s="286" t="s">
        <v>166</v>
      </c>
      <c r="D87" s="287">
        <v>2.1817129629629631E-2</v>
      </c>
      <c r="E87" s="288">
        <v>7</v>
      </c>
      <c r="F87" s="288">
        <v>24</v>
      </c>
      <c r="G87" s="226">
        <v>43232</v>
      </c>
      <c r="H87" s="268"/>
    </row>
    <row r="88" spans="1:8">
      <c r="A88" s="285">
        <f t="shared" si="1"/>
        <v>84</v>
      </c>
      <c r="B88" s="286" t="s">
        <v>303</v>
      </c>
      <c r="C88" s="286" t="s">
        <v>302</v>
      </c>
      <c r="D88" s="287">
        <v>2.1875000000000002E-2</v>
      </c>
      <c r="E88" s="288">
        <v>8</v>
      </c>
      <c r="F88" s="288">
        <v>23</v>
      </c>
      <c r="G88" s="226">
        <v>43169</v>
      </c>
      <c r="H88" s="268"/>
    </row>
    <row r="89" spans="1:8">
      <c r="A89" s="285">
        <f t="shared" si="1"/>
        <v>85</v>
      </c>
      <c r="B89" s="286" t="s">
        <v>341</v>
      </c>
      <c r="C89" s="286" t="s">
        <v>342</v>
      </c>
      <c r="D89" s="287">
        <v>2.193287037037037E-2</v>
      </c>
      <c r="E89" s="288">
        <v>9</v>
      </c>
      <c r="F89" s="288">
        <v>22</v>
      </c>
      <c r="G89" s="226">
        <v>43400</v>
      </c>
      <c r="H89" s="268"/>
    </row>
    <row r="90" spans="1:8">
      <c r="A90" s="232">
        <f t="shared" si="1"/>
        <v>86</v>
      </c>
      <c r="B90" t="s">
        <v>417</v>
      </c>
      <c r="C90" t="s">
        <v>418</v>
      </c>
      <c r="D90" s="234">
        <v>2.2175925925925929E-2</v>
      </c>
      <c r="G90" s="226">
        <v>43400</v>
      </c>
    </row>
    <row r="91" spans="1:8">
      <c r="A91" s="232">
        <f t="shared" si="1"/>
        <v>87</v>
      </c>
      <c r="B91" t="s">
        <v>207</v>
      </c>
      <c r="C91" t="s">
        <v>540</v>
      </c>
      <c r="D91" s="234">
        <v>2.2337962962962962E-2</v>
      </c>
      <c r="G91" s="226">
        <v>43351</v>
      </c>
    </row>
    <row r="92" spans="1:8">
      <c r="A92" s="232">
        <f t="shared" si="1"/>
        <v>88</v>
      </c>
      <c r="B92" t="s">
        <v>164</v>
      </c>
      <c r="C92" t="s">
        <v>469</v>
      </c>
      <c r="D92" s="234">
        <v>2.2569444444444444E-2</v>
      </c>
      <c r="G92" s="226">
        <v>43393</v>
      </c>
    </row>
    <row r="93" spans="1:8">
      <c r="A93" s="285">
        <f t="shared" si="1"/>
        <v>89</v>
      </c>
      <c r="B93" s="286" t="s">
        <v>129</v>
      </c>
      <c r="C93" s="286" t="s">
        <v>63</v>
      </c>
      <c r="D93" s="287">
        <v>2.2650462962962966E-2</v>
      </c>
      <c r="E93" s="288">
        <v>10</v>
      </c>
      <c r="F93" s="288">
        <v>21</v>
      </c>
      <c r="G93" s="226">
        <v>43106</v>
      </c>
      <c r="H93" s="268"/>
    </row>
    <row r="94" spans="1:8">
      <c r="A94" s="285">
        <f t="shared" si="1"/>
        <v>90</v>
      </c>
      <c r="B94" s="286" t="s">
        <v>309</v>
      </c>
      <c r="C94" s="286" t="s">
        <v>308</v>
      </c>
      <c r="D94" s="287">
        <v>2.2743055555555555E-2</v>
      </c>
      <c r="E94" s="288">
        <v>11</v>
      </c>
      <c r="F94" s="288">
        <v>20</v>
      </c>
      <c r="G94" s="226">
        <v>43414</v>
      </c>
      <c r="H94" s="268"/>
    </row>
    <row r="95" spans="1:8">
      <c r="A95" s="232">
        <f t="shared" si="1"/>
        <v>91</v>
      </c>
      <c r="B95" t="s">
        <v>312</v>
      </c>
      <c r="C95" t="s">
        <v>311</v>
      </c>
      <c r="D95" s="234">
        <v>2.2754629629629628E-2</v>
      </c>
      <c r="G95" s="226">
        <v>43435</v>
      </c>
    </row>
    <row r="96" spans="1:8">
      <c r="A96" s="285">
        <f t="shared" si="1"/>
        <v>92</v>
      </c>
      <c r="B96" s="286" t="s">
        <v>158</v>
      </c>
      <c r="C96" s="286" t="s">
        <v>139</v>
      </c>
      <c r="D96" s="287">
        <v>2.2824074074074076E-2</v>
      </c>
      <c r="E96" s="288">
        <v>12</v>
      </c>
      <c r="F96" s="288">
        <v>19</v>
      </c>
      <c r="G96" s="226">
        <v>43155</v>
      </c>
      <c r="H96" s="268"/>
    </row>
    <row r="97" spans="1:8">
      <c r="A97" s="232">
        <f t="shared" si="1"/>
        <v>93</v>
      </c>
      <c r="B97" t="s">
        <v>341</v>
      </c>
      <c r="C97" t="s">
        <v>133</v>
      </c>
      <c r="D97" s="234">
        <v>2.2916666666666669E-2</v>
      </c>
      <c r="G97" s="226">
        <v>43414</v>
      </c>
    </row>
    <row r="98" spans="1:8" s="1" customFormat="1">
      <c r="A98" s="277">
        <f t="shared" si="1"/>
        <v>94</v>
      </c>
      <c r="B98" s="278" t="s">
        <v>62</v>
      </c>
      <c r="C98" s="278" t="s">
        <v>63</v>
      </c>
      <c r="D98" s="279">
        <v>2.3252314814814812E-2</v>
      </c>
      <c r="E98" s="280">
        <v>9</v>
      </c>
      <c r="F98" s="280">
        <v>22</v>
      </c>
      <c r="G98" s="226">
        <v>43459</v>
      </c>
      <c r="H98" s="268"/>
    </row>
    <row r="99" spans="1:8">
      <c r="A99" s="232">
        <f t="shared" si="1"/>
        <v>95</v>
      </c>
      <c r="B99" t="s">
        <v>409</v>
      </c>
      <c r="C99" t="s">
        <v>308</v>
      </c>
      <c r="D99" s="234">
        <v>2.3321759259259261E-2</v>
      </c>
      <c r="G99" s="226">
        <v>43442</v>
      </c>
    </row>
    <row r="100" spans="1:8">
      <c r="A100" s="232">
        <f t="shared" si="1"/>
        <v>96</v>
      </c>
      <c r="B100" t="s">
        <v>84</v>
      </c>
      <c r="C100" t="s">
        <v>172</v>
      </c>
      <c r="D100" s="234">
        <v>2.3796296296296298E-2</v>
      </c>
      <c r="G100" s="226">
        <v>43169</v>
      </c>
    </row>
    <row r="101" spans="1:8">
      <c r="A101" s="232">
        <f t="shared" si="1"/>
        <v>97</v>
      </c>
      <c r="B101" t="s">
        <v>216</v>
      </c>
      <c r="C101" t="s">
        <v>239</v>
      </c>
      <c r="D101" s="234">
        <v>2.5312500000000002E-2</v>
      </c>
      <c r="G101" s="226">
        <v>43428</v>
      </c>
    </row>
    <row r="102" spans="1:8">
      <c r="A102" s="285">
        <f t="shared" si="1"/>
        <v>98</v>
      </c>
      <c r="B102" s="286" t="s">
        <v>185</v>
      </c>
      <c r="C102" s="286" t="s">
        <v>237</v>
      </c>
      <c r="D102" s="287">
        <v>2.4710648148148148E-2</v>
      </c>
      <c r="E102" s="288">
        <v>13</v>
      </c>
      <c r="F102" s="288">
        <v>18</v>
      </c>
      <c r="G102" s="226">
        <v>43106</v>
      </c>
      <c r="H102" s="268"/>
    </row>
    <row r="103" spans="1:8">
      <c r="A103" s="232">
        <f t="shared" si="1"/>
        <v>99</v>
      </c>
      <c r="B103" t="s">
        <v>105</v>
      </c>
      <c r="C103" t="s">
        <v>345</v>
      </c>
      <c r="D103" s="234">
        <v>2.5555555555555554E-2</v>
      </c>
      <c r="G103" s="226">
        <v>43148</v>
      </c>
    </row>
    <row r="104" spans="1:8">
      <c r="A104" s="232">
        <f t="shared" si="1"/>
        <v>100</v>
      </c>
      <c r="B104" t="s">
        <v>187</v>
      </c>
      <c r="C104" t="s">
        <v>188</v>
      </c>
      <c r="D104" s="234">
        <v>2.5706018518518517E-2</v>
      </c>
      <c r="G104" s="226">
        <v>43169</v>
      </c>
    </row>
    <row r="105" spans="1:8">
      <c r="A105" s="232">
        <f t="shared" si="1"/>
        <v>101</v>
      </c>
      <c r="B105" t="s">
        <v>155</v>
      </c>
      <c r="C105" t="s">
        <v>65</v>
      </c>
      <c r="D105" s="234">
        <v>2.5960648148148149E-2</v>
      </c>
      <c r="G105" s="226">
        <v>43113</v>
      </c>
    </row>
    <row r="106" spans="1:8">
      <c r="A106" s="285">
        <f t="shared" si="1"/>
        <v>102</v>
      </c>
      <c r="B106" s="286" t="s">
        <v>310</v>
      </c>
      <c r="C106" s="286" t="s">
        <v>146</v>
      </c>
      <c r="D106" s="287">
        <v>2.6192129629629631E-2</v>
      </c>
      <c r="E106" s="288">
        <v>14</v>
      </c>
      <c r="F106" s="288">
        <v>17</v>
      </c>
      <c r="G106" s="226">
        <v>43106</v>
      </c>
      <c r="H106" s="2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Z29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1.140625" bestFit="1" customWidth="1"/>
    <col min="5" max="5" width="6.85546875" bestFit="1" customWidth="1"/>
    <col min="6" max="6" width="9" bestFit="1" customWidth="1"/>
    <col min="7" max="7" width="7" bestFit="1" customWidth="1"/>
    <col min="8" max="8" width="12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8" width="7" bestFit="1" customWidth="1"/>
    <col min="19" max="19" width="6.710937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45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42"/>
      <c r="C5" s="43"/>
      <c r="D5" s="43"/>
      <c r="E5" s="44">
        <f>+'Division 1'!E5</f>
        <v>1</v>
      </c>
      <c r="F5" s="44">
        <f>+'Division 1'!F5</f>
        <v>2</v>
      </c>
      <c r="G5" s="44">
        <f>+'Division 1'!G5</f>
        <v>3</v>
      </c>
      <c r="H5" s="44">
        <f>+'Division 1'!H5</f>
        <v>4</v>
      </c>
      <c r="I5" s="44">
        <f>+'Division 1'!I5</f>
        <v>5</v>
      </c>
      <c r="J5" s="44">
        <f>+'Division 1'!J5</f>
        <v>6</v>
      </c>
      <c r="K5" s="44">
        <f>+'Division 1'!K5</f>
        <v>7</v>
      </c>
      <c r="L5" s="44">
        <f>+'Division 1'!L5</f>
        <v>8</v>
      </c>
      <c r="M5" s="44">
        <f>+'Division 1'!M5</f>
        <v>9</v>
      </c>
      <c r="N5" s="44">
        <f>+'Division 1'!N5</f>
        <v>10</v>
      </c>
      <c r="O5" s="44">
        <f>+'Division 1'!O5</f>
        <v>11</v>
      </c>
      <c r="P5" s="44">
        <f>+'Division 1'!P5</f>
        <v>12</v>
      </c>
      <c r="Q5" s="44">
        <f>+'Division 1'!Q5</f>
        <v>13</v>
      </c>
      <c r="R5" s="44">
        <f>+'Division 1'!R5</f>
        <v>14</v>
      </c>
      <c r="S5" s="44">
        <f>+'Division 1'!S5</f>
        <v>15</v>
      </c>
      <c r="T5" s="44">
        <f>+'Division 1'!T5</f>
        <v>16</v>
      </c>
      <c r="U5" s="44">
        <f>+'Division 1'!U5</f>
        <v>17</v>
      </c>
      <c r="V5" s="44">
        <f>+'Division 1'!V5</f>
        <v>18</v>
      </c>
      <c r="W5" s="44">
        <f>+'Division 1'!W5</f>
        <v>19</v>
      </c>
      <c r="X5" s="44">
        <f>+'Division 1'!X5</f>
        <v>20</v>
      </c>
      <c r="Y5" s="45"/>
      <c r="Z5" s="46"/>
    </row>
    <row r="6" spans="2:26" ht="15" customHeight="1" thickBot="1">
      <c r="B6" s="47"/>
      <c r="C6" s="48"/>
      <c r="D6" s="49"/>
      <c r="E6" s="50">
        <f>+'Division 1'!E6</f>
        <v>43114</v>
      </c>
      <c r="F6" s="50">
        <f>+'Division 1'!F6</f>
        <v>43142</v>
      </c>
      <c r="G6" s="50">
        <f>+'Division 1'!G6</f>
        <v>43170</v>
      </c>
      <c r="H6" s="50" t="str">
        <f>+'Division 1'!H6</f>
        <v>Mar-Nov</v>
      </c>
      <c r="I6" s="50">
        <f>+'Division 1'!I6</f>
        <v>43205</v>
      </c>
      <c r="J6" s="50">
        <f>+'Division 1'!J6</f>
        <v>43227</v>
      </c>
      <c r="K6" s="50">
        <f>+'Division 1'!K6</f>
        <v>42895</v>
      </c>
      <c r="L6" s="50">
        <f>+'Division 1'!L6</f>
        <v>43264</v>
      </c>
      <c r="M6" s="50" t="str">
        <f>+'Division 1'!M6</f>
        <v>1-Jul-18</v>
      </c>
      <c r="N6" s="50">
        <f>+'Division 1'!N6</f>
        <v>43285</v>
      </c>
      <c r="O6" s="50">
        <f>+'Division 1'!O6</f>
        <v>43313</v>
      </c>
      <c r="P6" s="50">
        <f>+'Division 1'!P6</f>
        <v>43323</v>
      </c>
      <c r="Q6" s="50">
        <f>+'Division 1'!Q6</f>
        <v>43345</v>
      </c>
      <c r="R6" s="50">
        <f>+'Division 1'!R6</f>
        <v>43349</v>
      </c>
      <c r="S6" s="50">
        <f>+'Division 1'!S6</f>
        <v>43387</v>
      </c>
      <c r="T6" s="50" t="str">
        <f>+'Division 1'!T6</f>
        <v>4-Nov-18</v>
      </c>
      <c r="U6" s="50" t="str">
        <f>+'Division 1'!U6</f>
        <v>25-Nov-18</v>
      </c>
      <c r="V6" s="50">
        <f>+'Division 1'!V6</f>
        <v>43436</v>
      </c>
      <c r="W6" s="50" t="str">
        <f>+'Division 1'!W6</f>
        <v>Sat</v>
      </c>
      <c r="X6" s="50" t="str">
        <f>+'Division 1'!X6</f>
        <v>Sat</v>
      </c>
      <c r="Y6" s="15"/>
      <c r="Z6" s="51"/>
    </row>
    <row r="7" spans="2:26" ht="91.5" customHeight="1" thickBot="1">
      <c r="B7" s="431"/>
      <c r="C7" s="432"/>
      <c r="D7" s="52"/>
      <c r="E7" s="53" t="str">
        <f>+'Division 1'!E7</f>
        <v>Stainland Winter Handicap</v>
      </c>
      <c r="F7" s="53" t="str">
        <f>+'Division 1'!F7</f>
        <v>Xcountry Skipton</v>
      </c>
      <c r="G7" s="53" t="str">
        <f>+'Division 1'!G7</f>
        <v>Red Hot Toddy</v>
      </c>
      <c r="H7" s="53" t="str">
        <f>+'Division 1'!H7</f>
        <v>Track</v>
      </c>
      <c r="I7" s="53" t="str">
        <f>+'Division 1'!I7</f>
        <v>Overgate Hospice</v>
      </c>
      <c r="J7" s="53" t="str">
        <f>+'Division 1'!J7</f>
        <v>Coiners</v>
      </c>
      <c r="K7" s="53" t="str">
        <f>+'Division 1'!K7</f>
        <v>The School Run</v>
      </c>
      <c r="L7" s="53" t="str">
        <f>+'Division 1'!L7</f>
        <v>Joe Percy</v>
      </c>
      <c r="M7" s="53" t="str">
        <f>+'Division 1'!M7</f>
        <v>Eccup</v>
      </c>
      <c r="N7" s="53" t="str">
        <f>+'Division 1'!N7</f>
        <v>Helen Windsor</v>
      </c>
      <c r="O7" s="53" t="str">
        <f>+'Division 1'!O7</f>
        <v>Flat Cap</v>
      </c>
      <c r="P7" s="53" t="str">
        <f>+'Division 1'!P7</f>
        <v>(Wo)Man Vs Barge</v>
      </c>
      <c r="Q7" s="53" t="str">
        <f>+'Division 1'!Q7</f>
        <v>Kirkwood Hospice</v>
      </c>
      <c r="R7" s="53" t="str">
        <f>+'Division 1'!R7</f>
        <v>Hades Hill</v>
      </c>
      <c r="S7" s="53" t="str">
        <f>+'Division 1'!S7</f>
        <v>Rombalds Romp</v>
      </c>
      <c r="T7" s="53" t="str">
        <f>+'Division 1'!T7</f>
        <v>Guy Fawkes</v>
      </c>
      <c r="U7" s="53" t="str">
        <f>+'Division 1'!U7</f>
        <v>Clowne</v>
      </c>
      <c r="V7" s="53" t="str">
        <f>+'Division 1'!V7</f>
        <v>Xcountry</v>
      </c>
      <c r="W7" s="53" t="str">
        <f>+'Division 1'!W7</f>
        <v>Huddersfield Park Run</v>
      </c>
      <c r="X7" s="53" t="str">
        <f>+'Division 1'!X7</f>
        <v>Halifax Park Run</v>
      </c>
      <c r="Y7" s="429" t="s">
        <v>10</v>
      </c>
      <c r="Z7" s="433" t="s">
        <v>11</v>
      </c>
    </row>
    <row r="8" spans="2:26" s="1" customFormat="1" ht="15.95" customHeight="1" thickBot="1">
      <c r="B8" s="54"/>
      <c r="C8" s="55"/>
      <c r="D8" s="55"/>
      <c r="E8" s="56" t="str">
        <f>+'Division 1'!E8</f>
        <v>6ish</v>
      </c>
      <c r="F8" s="56" t="str">
        <f>+'Division 1'!F8</f>
        <v>4.7M</v>
      </c>
      <c r="G8" s="56" t="str">
        <f>+'Division 1'!G8</f>
        <v>10K</v>
      </c>
      <c r="H8" s="56" t="str">
        <f>+'Division 1'!H8</f>
        <v>3K</v>
      </c>
      <c r="I8" s="56" t="str">
        <f>+'Division 1'!I8</f>
        <v>10K</v>
      </c>
      <c r="J8" s="56" t="str">
        <f>+'Division 1'!J8</f>
        <v>7M</v>
      </c>
      <c r="K8" s="56" t="str">
        <f>+'Division 1'!K8</f>
        <v>5.2M</v>
      </c>
      <c r="L8" s="56" t="str">
        <f>+'Division 1'!L8</f>
        <v>10K</v>
      </c>
      <c r="M8" s="56" t="str">
        <f>+'Division 1'!M8</f>
        <v>10M</v>
      </c>
      <c r="N8" s="56" t="str">
        <f>+'Division 1'!N8</f>
        <v>10K</v>
      </c>
      <c r="O8" s="56" t="str">
        <f>+'Division 1'!O8</f>
        <v>5M</v>
      </c>
      <c r="P8" s="56" t="str">
        <f>+'Division 1'!P8</f>
        <v>5M</v>
      </c>
      <c r="Q8" s="56" t="str">
        <f>+'Division 1'!Q8</f>
        <v>10K</v>
      </c>
      <c r="R8" s="56" t="str">
        <f>+'Division 1'!R8</f>
        <v>5M</v>
      </c>
      <c r="S8" s="56" t="str">
        <f>+'Division 1'!S8</f>
        <v>6.5M</v>
      </c>
      <c r="T8" s="56" t="str">
        <f>+'Division 1'!T8</f>
        <v>10M</v>
      </c>
      <c r="U8" s="56" t="str">
        <f>+'Division 1'!U8</f>
        <v>Half Mar</v>
      </c>
      <c r="V8" s="56" t="str">
        <f>+'Division 1'!V8</f>
        <v>5ish</v>
      </c>
      <c r="W8" s="56" t="str">
        <f>+'Division 1'!W8</f>
        <v>5K</v>
      </c>
      <c r="X8" s="56" t="str">
        <f>+'Division 1'!X8</f>
        <v>5K</v>
      </c>
      <c r="Y8" s="429"/>
      <c r="Z8" s="433"/>
    </row>
    <row r="9" spans="2:26" s="1" customFormat="1" ht="15.95" customHeight="1" thickBot="1">
      <c r="B9" s="57" t="s">
        <v>4</v>
      </c>
      <c r="C9" s="58" t="s">
        <v>6</v>
      </c>
      <c r="D9" s="59" t="s">
        <v>7</v>
      </c>
      <c r="E9" s="60" t="str">
        <f>+'Division 1'!E9</f>
        <v>Multi</v>
      </c>
      <c r="F9" s="60" t="str">
        <f>+'Division 1'!F9</f>
        <v>Xcountry</v>
      </c>
      <c r="G9" s="60" t="str">
        <f>+'Division 1'!G9</f>
        <v>Road</v>
      </c>
      <c r="H9" s="60" t="str">
        <f>+'Division 1'!H9</f>
        <v>Track</v>
      </c>
      <c r="I9" s="60" t="str">
        <f>+'Division 1'!I9</f>
        <v>Road</v>
      </c>
      <c r="J9" s="60" t="str">
        <f>+'Division 1'!J9</f>
        <v>Fell</v>
      </c>
      <c r="K9" s="60" t="str">
        <f>+'Division 1'!K9</f>
        <v>Trail</v>
      </c>
      <c r="L9" s="60" t="str">
        <f>+'Division 1'!L9</f>
        <v>Road</v>
      </c>
      <c r="M9" s="60" t="str">
        <f>+'Division 1'!M9</f>
        <v>Road</v>
      </c>
      <c r="N9" s="60" t="str">
        <f>+'Division 1'!N9</f>
        <v>Road</v>
      </c>
      <c r="O9" s="60" t="str">
        <f>+'Division 1'!O9</f>
        <v>Multi</v>
      </c>
      <c r="P9" s="60" t="str">
        <f>+'Division 1'!P9</f>
        <v>Trail</v>
      </c>
      <c r="Q9" s="60" t="str">
        <f>+'Division 1'!Q9</f>
        <v>Multi</v>
      </c>
      <c r="R9" s="60" t="str">
        <f>+'Division 1'!R9</f>
        <v>Fell</v>
      </c>
      <c r="S9" s="60" t="str">
        <f>+'Division 1'!S9</f>
        <v>Fell</v>
      </c>
      <c r="T9" s="60" t="str">
        <f>+'Division 1'!T9</f>
        <v>Road</v>
      </c>
      <c r="U9" s="60" t="str">
        <f>+'Division 1'!U9</f>
        <v>Road</v>
      </c>
      <c r="V9" s="60" t="str">
        <f>+'Division 1'!V9</f>
        <v>Xcountry</v>
      </c>
      <c r="W9" s="60" t="str">
        <f>+'Division 1'!W9</f>
        <v>Park</v>
      </c>
      <c r="X9" s="60" t="str">
        <f>+'Division 1'!X9</f>
        <v>Park</v>
      </c>
      <c r="Y9" s="420"/>
      <c r="Z9" s="434"/>
    </row>
    <row r="10" spans="2:26">
      <c r="B10" s="61">
        <v>1</v>
      </c>
      <c r="C10" s="62" t="s">
        <v>315</v>
      </c>
      <c r="D10" s="62" t="s">
        <v>316</v>
      </c>
      <c r="E10" s="63"/>
      <c r="F10" s="63"/>
      <c r="G10" s="63"/>
      <c r="H10" s="399">
        <v>27</v>
      </c>
      <c r="I10" s="63">
        <v>30</v>
      </c>
      <c r="J10" s="63">
        <v>30</v>
      </c>
      <c r="K10" s="63"/>
      <c r="L10" s="63"/>
      <c r="M10" s="63"/>
      <c r="N10" s="63">
        <v>30</v>
      </c>
      <c r="O10" s="63">
        <v>30</v>
      </c>
      <c r="P10" s="63"/>
      <c r="Q10" s="63">
        <v>30</v>
      </c>
      <c r="R10" s="63"/>
      <c r="S10" s="63">
        <v>30</v>
      </c>
      <c r="T10" s="63">
        <v>30</v>
      </c>
      <c r="U10" s="63"/>
      <c r="V10" s="63">
        <v>30</v>
      </c>
      <c r="W10" s="399">
        <v>29</v>
      </c>
      <c r="X10" s="63">
        <v>29</v>
      </c>
      <c r="Y10" s="62">
        <f>COUNT(E10:X10)</f>
        <v>11</v>
      </c>
      <c r="Z10" s="65">
        <f>IF(Y10&lt;9,SUM(E10:X10),SUM(LARGE(E10:X10,1),LARGE(E10:X10,2),LARGE(E10:X10,3),LARGE(E10:X10,4),LARGE(E10:X10,5),LARGE(E10:X10,6),LARGE(E10:X10,7),LARGE(E10:X10,8),LARGE(E10:X10,9)))</f>
        <v>269</v>
      </c>
    </row>
    <row r="11" spans="2:26">
      <c r="B11" s="61">
        <v>2</v>
      </c>
      <c r="C11" s="62" t="s">
        <v>84</v>
      </c>
      <c r="D11" s="62" t="s">
        <v>149</v>
      </c>
      <c r="E11" s="63"/>
      <c r="F11" s="63">
        <v>29</v>
      </c>
      <c r="G11" s="63"/>
      <c r="H11" s="63">
        <v>29</v>
      </c>
      <c r="I11" s="63"/>
      <c r="J11" s="63"/>
      <c r="K11" s="399">
        <v>28</v>
      </c>
      <c r="L11" s="63">
        <v>30</v>
      </c>
      <c r="M11" s="63"/>
      <c r="N11" s="63">
        <v>29</v>
      </c>
      <c r="O11" s="63">
        <v>29</v>
      </c>
      <c r="P11" s="63"/>
      <c r="Q11" s="63">
        <v>29</v>
      </c>
      <c r="R11" s="63"/>
      <c r="S11" s="63">
        <v>28</v>
      </c>
      <c r="T11" s="63">
        <v>29</v>
      </c>
      <c r="U11" s="63">
        <v>30</v>
      </c>
      <c r="V11" s="63"/>
      <c r="W11" s="399">
        <v>27</v>
      </c>
      <c r="X11" s="63"/>
      <c r="Y11" s="62">
        <f>COUNT(E11:X11)</f>
        <v>11</v>
      </c>
      <c r="Z11" s="65">
        <f>IF(Y11&lt;9,SUM(E11:X11),SUM(LARGE(E11:X11,1),LARGE(E11:X11,2),LARGE(E11:X11,3),LARGE(E11:X11,4),LARGE(E11:X11,5),LARGE(E11:X11,6),LARGE(E11:X11,7),LARGE(E11:X11,8),LARGE(E11:X11,9)))</f>
        <v>262</v>
      </c>
    </row>
    <row r="12" spans="2:26">
      <c r="B12" s="61">
        <v>3</v>
      </c>
      <c r="C12" s="62" t="s">
        <v>98</v>
      </c>
      <c r="D12" s="62" t="s">
        <v>99</v>
      </c>
      <c r="E12" s="63">
        <v>29</v>
      </c>
      <c r="F12" s="66"/>
      <c r="G12" s="66">
        <v>30</v>
      </c>
      <c r="H12" s="66">
        <v>30</v>
      </c>
      <c r="I12" s="399">
        <v>27</v>
      </c>
      <c r="J12" s="66"/>
      <c r="K12" s="399">
        <v>25</v>
      </c>
      <c r="L12" s="66">
        <v>27</v>
      </c>
      <c r="M12" s="66"/>
      <c r="N12" s="66">
        <v>28</v>
      </c>
      <c r="O12" s="66">
        <v>28</v>
      </c>
      <c r="P12" s="66"/>
      <c r="Q12" s="66"/>
      <c r="R12" s="66">
        <v>30</v>
      </c>
      <c r="S12" s="66"/>
      <c r="T12" s="399">
        <v>26</v>
      </c>
      <c r="U12" s="66"/>
      <c r="V12" s="66">
        <v>29</v>
      </c>
      <c r="W12" s="399">
        <v>26</v>
      </c>
      <c r="X12" s="66">
        <v>30</v>
      </c>
      <c r="Y12" s="62">
        <f t="shared" ref="Y12:Y28" si="0">COUNT(E12:X12)</f>
        <v>13</v>
      </c>
      <c r="Z12" s="65">
        <f t="shared" ref="Z12:Z28" si="1">IF(Y12&lt;9,SUM(E12:X12),SUM(LARGE(E12:X12,1),LARGE(E12:X12,2),LARGE(E12:X12,3),LARGE(E12:X12,4),LARGE(E12:X12,5),LARGE(E12:X12,6),LARGE(E12:X12,7),LARGE(E12:X12,8),LARGE(E12:X12,9)))</f>
        <v>261</v>
      </c>
    </row>
    <row r="13" spans="2:26">
      <c r="B13" s="61">
        <v>4</v>
      </c>
      <c r="C13" s="62" t="s">
        <v>223</v>
      </c>
      <c r="D13" s="62" t="s">
        <v>222</v>
      </c>
      <c r="E13" s="399">
        <v>28</v>
      </c>
      <c r="F13" s="63"/>
      <c r="G13" s="63">
        <v>29</v>
      </c>
      <c r="H13" s="399">
        <v>25</v>
      </c>
      <c r="I13" s="63">
        <v>29</v>
      </c>
      <c r="J13" s="63">
        <v>29</v>
      </c>
      <c r="K13" s="63">
        <v>30</v>
      </c>
      <c r="L13" s="63">
        <v>28</v>
      </c>
      <c r="M13" s="63"/>
      <c r="N13" s="63"/>
      <c r="O13" s="63"/>
      <c r="P13" s="63"/>
      <c r="Q13" s="63">
        <v>28</v>
      </c>
      <c r="R13" s="399">
        <v>27</v>
      </c>
      <c r="S13" s="63"/>
      <c r="T13" s="63">
        <v>28</v>
      </c>
      <c r="U13" s="63">
        <v>29</v>
      </c>
      <c r="V13" s="399">
        <v>26</v>
      </c>
      <c r="W13" s="399">
        <v>23</v>
      </c>
      <c r="X13" s="63">
        <v>28</v>
      </c>
      <c r="Y13" s="62">
        <f>COUNT(E13:X13)</f>
        <v>14</v>
      </c>
      <c r="Z13" s="65">
        <f>IF(Y13&lt;9,SUM(E13:X13),SUM(LARGE(E13:X13,1),LARGE(E13:X13,2),LARGE(E13:X13,3),LARGE(E13:X13,4),LARGE(E13:X13,5),LARGE(E13:X13,6),LARGE(E13:X13,7),LARGE(E13:X13,8),LARGE(E13:X13,9)))</f>
        <v>258</v>
      </c>
    </row>
    <row r="14" spans="2:26">
      <c r="B14" s="61">
        <v>5</v>
      </c>
      <c r="C14" s="62" t="s">
        <v>120</v>
      </c>
      <c r="D14" s="62" t="s">
        <v>121</v>
      </c>
      <c r="E14" s="63"/>
      <c r="F14" s="63">
        <v>30</v>
      </c>
      <c r="G14" s="63"/>
      <c r="H14" s="63">
        <v>28</v>
      </c>
      <c r="I14" s="63">
        <v>28</v>
      </c>
      <c r="J14" s="63">
        <v>28</v>
      </c>
      <c r="K14" s="63"/>
      <c r="L14" s="63"/>
      <c r="M14" s="63"/>
      <c r="N14" s="399">
        <v>25</v>
      </c>
      <c r="O14" s="63">
        <v>26</v>
      </c>
      <c r="P14" s="63"/>
      <c r="Q14" s="63"/>
      <c r="R14" s="63">
        <v>29</v>
      </c>
      <c r="S14" s="63"/>
      <c r="T14" s="63">
        <v>27</v>
      </c>
      <c r="U14" s="63"/>
      <c r="V14" s="63">
        <v>27</v>
      </c>
      <c r="W14" s="399">
        <v>24</v>
      </c>
      <c r="X14" s="63">
        <v>26</v>
      </c>
      <c r="Y14" s="64">
        <f>COUNT(E14:X14)</f>
        <v>11</v>
      </c>
      <c r="Z14" s="65">
        <f>IF(Y14&lt;9,SUM(E14:X14),SUM(LARGE(E14:X14,1),LARGE(E14:X14,2),LARGE(E14:X14,3),LARGE(E14:X14,4),LARGE(E14:X14,5),LARGE(E14:X14,6),LARGE(E14:X14,7),LARGE(E14:X14,8),LARGE(E14:X14,9)))</f>
        <v>249</v>
      </c>
    </row>
    <row r="15" spans="2:26">
      <c r="B15" s="61">
        <v>6</v>
      </c>
      <c r="C15" s="62" t="s">
        <v>82</v>
      </c>
      <c r="D15" s="62" t="s">
        <v>83</v>
      </c>
      <c r="E15" s="63"/>
      <c r="F15" s="63">
        <v>25</v>
      </c>
      <c r="G15" s="63"/>
      <c r="H15" s="63"/>
      <c r="I15" s="63">
        <v>26</v>
      </c>
      <c r="J15" s="63"/>
      <c r="K15" s="63">
        <v>29</v>
      </c>
      <c r="L15" s="63">
        <v>26</v>
      </c>
      <c r="M15" s="63"/>
      <c r="N15" s="63">
        <v>27</v>
      </c>
      <c r="O15" s="63">
        <v>27</v>
      </c>
      <c r="P15" s="63">
        <v>30</v>
      </c>
      <c r="Q15" s="63"/>
      <c r="R15" s="63"/>
      <c r="S15" s="63"/>
      <c r="T15" s="63"/>
      <c r="U15" s="63"/>
      <c r="V15" s="63">
        <v>23</v>
      </c>
      <c r="W15" s="63">
        <v>22</v>
      </c>
      <c r="X15" s="63"/>
      <c r="Y15" s="62">
        <f>COUNT(E15:X15)</f>
        <v>9</v>
      </c>
      <c r="Z15" s="65">
        <f>IF(Y15&lt;9,SUM(E15:X15),SUM(LARGE(E15:X15,1),LARGE(E15:X15,2),LARGE(E15:X15,3),LARGE(E15:X15,4),LARGE(E15:X15,5),LARGE(E15:X15,6),LARGE(E15:X15,7),LARGE(E15:X15,8),LARGE(E15:X15,9)))</f>
        <v>235</v>
      </c>
    </row>
    <row r="16" spans="2:26">
      <c r="B16" s="61">
        <v>7</v>
      </c>
      <c r="C16" s="62" t="s">
        <v>58</v>
      </c>
      <c r="D16" s="62" t="s">
        <v>59</v>
      </c>
      <c r="E16" s="63"/>
      <c r="F16" s="63">
        <v>26</v>
      </c>
      <c r="G16" s="63"/>
      <c r="H16" s="63">
        <v>26</v>
      </c>
      <c r="I16" s="63"/>
      <c r="J16" s="63">
        <v>26</v>
      </c>
      <c r="K16" s="63">
        <v>27</v>
      </c>
      <c r="L16" s="399">
        <v>23</v>
      </c>
      <c r="M16" s="63"/>
      <c r="N16" s="63">
        <v>26</v>
      </c>
      <c r="O16" s="63">
        <v>25</v>
      </c>
      <c r="P16" s="63"/>
      <c r="Q16" s="63"/>
      <c r="R16" s="63"/>
      <c r="S16" s="63"/>
      <c r="T16" s="63"/>
      <c r="U16" s="63"/>
      <c r="V16" s="63">
        <v>25</v>
      </c>
      <c r="W16" s="63">
        <v>26</v>
      </c>
      <c r="X16" s="63">
        <v>24</v>
      </c>
      <c r="Y16" s="62">
        <f>COUNT(E16:X16)</f>
        <v>10</v>
      </c>
      <c r="Z16" s="65">
        <f>IF(Y16&lt;9,SUM(E16:X16),SUM(LARGE(E16:X16,1),LARGE(E16:X16,2),LARGE(E16:X16,3),LARGE(E16:X16,4),LARGE(E16:X16,5),LARGE(E16:X16,6),LARGE(E16:X16,7),LARGE(E16:X16,8),LARGE(E16:X16,9)))</f>
        <v>231</v>
      </c>
    </row>
    <row r="17" spans="2:26">
      <c r="B17" s="61">
        <v>8</v>
      </c>
      <c r="C17" s="62" t="s">
        <v>84</v>
      </c>
      <c r="D17" s="62" t="s">
        <v>274</v>
      </c>
      <c r="E17" s="63">
        <v>26</v>
      </c>
      <c r="F17" s="63">
        <v>28</v>
      </c>
      <c r="G17" s="63">
        <v>28</v>
      </c>
      <c r="H17" s="63"/>
      <c r="I17" s="63"/>
      <c r="J17" s="63"/>
      <c r="K17" s="63"/>
      <c r="L17" s="63">
        <v>24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>
        <v>21</v>
      </c>
      <c r="X17" s="63">
        <v>25</v>
      </c>
      <c r="Y17" s="62">
        <f t="shared" si="0"/>
        <v>6</v>
      </c>
      <c r="Z17" s="65">
        <f t="shared" si="1"/>
        <v>152</v>
      </c>
    </row>
    <row r="18" spans="2:26">
      <c r="B18" s="61">
        <v>9</v>
      </c>
      <c r="C18" s="62" t="s">
        <v>56</v>
      </c>
      <c r="D18" s="62" t="s">
        <v>57</v>
      </c>
      <c r="E18" s="63"/>
      <c r="F18" s="63"/>
      <c r="G18" s="66"/>
      <c r="H18" s="66"/>
      <c r="I18" s="66"/>
      <c r="J18" s="66">
        <v>27</v>
      </c>
      <c r="K18" s="66">
        <v>26</v>
      </c>
      <c r="L18" s="66"/>
      <c r="M18" s="66"/>
      <c r="N18" s="66"/>
      <c r="O18" s="66"/>
      <c r="P18" s="66"/>
      <c r="Q18" s="66"/>
      <c r="R18" s="66">
        <v>28</v>
      </c>
      <c r="S18" s="66"/>
      <c r="T18" s="66"/>
      <c r="U18" s="66"/>
      <c r="V18" s="66">
        <v>24</v>
      </c>
      <c r="W18" s="66"/>
      <c r="X18" s="66"/>
      <c r="Y18" s="62">
        <f>COUNT(E18:X18)</f>
        <v>4</v>
      </c>
      <c r="Z18" s="65">
        <f>IF(Y18&lt;9,SUM(E18:X18),SUM(LARGE(E18:X18,1),LARGE(E18:X18,2),LARGE(E18:X18,3),LARGE(E18:X18,4),LARGE(E18:X18,5),LARGE(E18:X18,6),LARGE(E18:X18,7),LARGE(E18:X18,8),LARGE(E18:X18,9)))</f>
        <v>105</v>
      </c>
    </row>
    <row r="19" spans="2:26">
      <c r="B19" s="61">
        <v>10</v>
      </c>
      <c r="C19" s="62" t="s">
        <v>102</v>
      </c>
      <c r="D19" s="62" t="s">
        <v>196</v>
      </c>
      <c r="E19" s="63">
        <v>25</v>
      </c>
      <c r="F19" s="63"/>
      <c r="G19" s="66"/>
      <c r="H19" s="66"/>
      <c r="I19" s="66">
        <v>25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>
        <v>22</v>
      </c>
      <c r="W19" s="66"/>
      <c r="X19" s="66">
        <v>23</v>
      </c>
      <c r="Y19" s="62">
        <f>COUNT(E19:X19)</f>
        <v>4</v>
      </c>
      <c r="Z19" s="65">
        <f>IF(Y19&lt;9,SUM(E19:X19),SUM(LARGE(E19:X19,1),LARGE(E19:X19,2),LARGE(E19:X19,3),LARGE(E19:X19,4),LARGE(E19:X19,5),LARGE(E19:X19,6),LARGE(E19:X19,7),LARGE(E19:X19,8),LARGE(E19:X19,9)))</f>
        <v>95</v>
      </c>
    </row>
    <row r="20" spans="2:26">
      <c r="B20" s="61">
        <v>11</v>
      </c>
      <c r="C20" s="62" t="s">
        <v>266</v>
      </c>
      <c r="D20" s="62" t="s">
        <v>439</v>
      </c>
      <c r="E20" s="63"/>
      <c r="F20" s="63"/>
      <c r="G20" s="66"/>
      <c r="H20" s="66"/>
      <c r="I20" s="66"/>
      <c r="J20" s="66"/>
      <c r="K20" s="66"/>
      <c r="L20" s="66">
        <v>29</v>
      </c>
      <c r="M20" s="66"/>
      <c r="N20" s="66"/>
      <c r="O20" s="66"/>
      <c r="P20" s="66"/>
      <c r="Q20" s="66"/>
      <c r="R20" s="66"/>
      <c r="S20" s="66"/>
      <c r="T20" s="66">
        <v>25</v>
      </c>
      <c r="U20" s="66"/>
      <c r="V20" s="66"/>
      <c r="W20" s="66"/>
      <c r="X20" s="66">
        <v>27</v>
      </c>
      <c r="Y20" s="62">
        <f>COUNT(E20:X20)</f>
        <v>3</v>
      </c>
      <c r="Z20" s="65">
        <f>IF(Y20&lt;9,SUM(E20:X20),SUM(LARGE(E20:X20,1),LARGE(E20:X20,2),LARGE(E20:X20,3),LARGE(E20:X20,4),LARGE(E20:X20,5),LARGE(E20:X20,6),LARGE(E20:X20,7),LARGE(E20:X20,8),LARGE(E20:X20,9)))</f>
        <v>81</v>
      </c>
    </row>
    <row r="21" spans="2:26">
      <c r="B21" s="61">
        <v>12</v>
      </c>
      <c r="C21" s="62" t="s">
        <v>282</v>
      </c>
      <c r="D21" s="62" t="s">
        <v>281</v>
      </c>
      <c r="E21" s="63">
        <v>27</v>
      </c>
      <c r="F21" s="63">
        <v>27</v>
      </c>
      <c r="G21" s="66"/>
      <c r="H21" s="66"/>
      <c r="I21" s="66"/>
      <c r="J21" s="66"/>
      <c r="K21" s="66"/>
      <c r="L21" s="66">
        <v>22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2">
        <f t="shared" si="0"/>
        <v>3</v>
      </c>
      <c r="Z21" s="65">
        <f t="shared" si="1"/>
        <v>76</v>
      </c>
    </row>
    <row r="22" spans="2:26">
      <c r="B22" s="61">
        <v>13</v>
      </c>
      <c r="C22" s="62" t="s">
        <v>203</v>
      </c>
      <c r="D22" s="62" t="s">
        <v>355</v>
      </c>
      <c r="E22" s="63"/>
      <c r="F22" s="63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>
        <v>28</v>
      </c>
      <c r="W22" s="66">
        <v>29</v>
      </c>
      <c r="X22" s="66"/>
      <c r="Y22" s="62">
        <f>COUNT(E22:X22)</f>
        <v>2</v>
      </c>
      <c r="Z22" s="65">
        <f>IF(Y22&lt;9,SUM(E22:X22),SUM(LARGE(E22:X22,1),LARGE(E22:X22,2),LARGE(E22:X22,3),LARGE(E22:X22,4),LARGE(E22:X22,5),LARGE(E22:X22,6),LARGE(E22:X22,7),LARGE(E22:X22,8),LARGE(E22:X22,9)))</f>
        <v>57</v>
      </c>
    </row>
    <row r="23" spans="2:26">
      <c r="B23" s="61" t="s">
        <v>613</v>
      </c>
      <c r="C23" s="62" t="s">
        <v>58</v>
      </c>
      <c r="D23" s="62" t="s">
        <v>154</v>
      </c>
      <c r="E23" s="63">
        <v>30</v>
      </c>
      <c r="F23" s="63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2">
        <f t="shared" si="0"/>
        <v>1</v>
      </c>
      <c r="Z23" s="65">
        <f t="shared" si="1"/>
        <v>30</v>
      </c>
    </row>
    <row r="24" spans="2:26">
      <c r="B24" s="61" t="s">
        <v>613</v>
      </c>
      <c r="C24" s="62" t="s">
        <v>60</v>
      </c>
      <c r="D24" s="62" t="s">
        <v>90</v>
      </c>
      <c r="E24" s="63"/>
      <c r="F24" s="63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>
        <v>30</v>
      </c>
      <c r="X24" s="66"/>
      <c r="Y24" s="62">
        <f t="shared" si="0"/>
        <v>1</v>
      </c>
      <c r="Z24" s="65">
        <f t="shared" si="1"/>
        <v>30</v>
      </c>
    </row>
    <row r="25" spans="2:26">
      <c r="B25" s="61">
        <v>16</v>
      </c>
      <c r="C25" s="62" t="s">
        <v>115</v>
      </c>
      <c r="D25" s="62" t="s">
        <v>116</v>
      </c>
      <c r="E25" s="63"/>
      <c r="F25" s="63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>
        <v>29</v>
      </c>
      <c r="T25" s="66"/>
      <c r="U25" s="66"/>
      <c r="V25" s="66"/>
      <c r="W25" s="66"/>
      <c r="X25" s="66"/>
      <c r="Y25" s="62">
        <f>COUNT(E25:X25)</f>
        <v>1</v>
      </c>
      <c r="Z25" s="65">
        <f>IF(Y25&lt;9,SUM(E25:X25),SUM(LARGE(E25:X25,1),LARGE(E25:X25,2),LARGE(E25:X25,3),LARGE(E25:X25,4),LARGE(E25:X25,5),LARGE(E25:X25,6),LARGE(E25:X25,7),LARGE(E25:X25,8),LARGE(E25:X25,9)))</f>
        <v>29</v>
      </c>
    </row>
    <row r="26" spans="2:26">
      <c r="B26" s="61">
        <v>17</v>
      </c>
      <c r="C26" s="62" t="s">
        <v>356</v>
      </c>
      <c r="D26" s="62" t="s">
        <v>357</v>
      </c>
      <c r="E26" s="63"/>
      <c r="F26" s="63"/>
      <c r="G26" s="66"/>
      <c r="H26" s="66"/>
      <c r="I26" s="66"/>
      <c r="J26" s="66"/>
      <c r="K26" s="66"/>
      <c r="L26" s="66">
        <v>25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2">
        <f t="shared" si="0"/>
        <v>1</v>
      </c>
      <c r="Z26" s="65">
        <f t="shared" si="1"/>
        <v>25</v>
      </c>
    </row>
    <row r="27" spans="2:26">
      <c r="B27" s="332">
        <v>18</v>
      </c>
      <c r="C27" s="62" t="s">
        <v>114</v>
      </c>
      <c r="D27" s="62" t="s">
        <v>63</v>
      </c>
      <c r="E27" s="63"/>
      <c r="F27" s="63"/>
      <c r="G27" s="66"/>
      <c r="H27" s="66"/>
      <c r="I27" s="66"/>
      <c r="J27" s="66"/>
      <c r="K27" s="66"/>
      <c r="L27" s="66"/>
      <c r="M27" s="66"/>
      <c r="N27" s="66">
        <v>24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2">
        <f t="shared" si="0"/>
        <v>1</v>
      </c>
      <c r="Z27" s="65">
        <f t="shared" si="1"/>
        <v>24</v>
      </c>
    </row>
    <row r="28" spans="2:26" ht="15.75" thickBot="1">
      <c r="B28" s="333">
        <v>19</v>
      </c>
      <c r="C28" s="67" t="s">
        <v>255</v>
      </c>
      <c r="D28" s="67" t="s">
        <v>358</v>
      </c>
      <c r="E28" s="68"/>
      <c r="F28" s="68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70">
        <f t="shared" si="0"/>
        <v>0</v>
      </c>
      <c r="Z28" s="71">
        <f t="shared" si="1"/>
        <v>0</v>
      </c>
    </row>
    <row r="29" spans="2:26" ht="15.75" thickTop="1"/>
  </sheetData>
  <mergeCells count="4">
    <mergeCell ref="T2:Y2"/>
    <mergeCell ref="B7:C7"/>
    <mergeCell ref="Y7:Y9"/>
    <mergeCell ref="Z7:Z9"/>
  </mergeCells>
  <conditionalFormatting sqref="Y25:Y27 Y10:Y23">
    <cfRule type="cellIs" dxfId="83" priority="27" stopIfTrue="1" operator="greaterThan">
      <formula>9</formula>
    </cfRule>
  </conditionalFormatting>
  <conditionalFormatting sqref="Y25:Y27 Y10:Y23">
    <cfRule type="cellIs" dxfId="82" priority="28" stopIfTrue="1" operator="greaterThan">
      <formula>9</formula>
    </cfRule>
  </conditionalFormatting>
  <conditionalFormatting sqref="E29:Y29">
    <cfRule type="cellIs" dxfId="81" priority="26" stopIfTrue="1" operator="equal">
      <formula>20</formula>
    </cfRule>
  </conditionalFormatting>
  <conditionalFormatting sqref="E25:X28 E10:X23">
    <cfRule type="cellIs" dxfId="80" priority="25" stopIfTrue="1" operator="equal">
      <formula>30</formula>
    </cfRule>
  </conditionalFormatting>
  <conditionalFormatting sqref="Y11">
    <cfRule type="cellIs" dxfId="79" priority="23" stopIfTrue="1" operator="greaterThan">
      <formula>9</formula>
    </cfRule>
  </conditionalFormatting>
  <conditionalFormatting sqref="Y11">
    <cfRule type="cellIs" dxfId="78" priority="24" stopIfTrue="1" operator="greaterThan">
      <formula>9</formula>
    </cfRule>
  </conditionalFormatting>
  <conditionalFormatting sqref="Y28">
    <cfRule type="cellIs" dxfId="77" priority="15" stopIfTrue="1" operator="greaterThan">
      <formula>9</formula>
    </cfRule>
  </conditionalFormatting>
  <conditionalFormatting sqref="Y28">
    <cfRule type="cellIs" dxfId="76" priority="16" stopIfTrue="1" operator="greaterThan">
      <formula>9</formula>
    </cfRule>
  </conditionalFormatting>
  <conditionalFormatting sqref="Y25">
    <cfRule type="cellIs" dxfId="75" priority="12" stopIfTrue="1" operator="greaterThan">
      <formula>9</formula>
    </cfRule>
  </conditionalFormatting>
  <conditionalFormatting sqref="Y25">
    <cfRule type="cellIs" dxfId="74" priority="13" stopIfTrue="1" operator="greaterThan">
      <formula>9</formula>
    </cfRule>
  </conditionalFormatting>
  <conditionalFormatting sqref="Y15">
    <cfRule type="cellIs" dxfId="73" priority="5" stopIfTrue="1" operator="greaterThan">
      <formula>9</formula>
    </cfRule>
  </conditionalFormatting>
  <conditionalFormatting sqref="Y15">
    <cfRule type="cellIs" dxfId="72" priority="6" stopIfTrue="1" operator="greaterThan">
      <formula>9</formula>
    </cfRule>
  </conditionalFormatting>
  <conditionalFormatting sqref="Y24">
    <cfRule type="cellIs" dxfId="71" priority="2" stopIfTrue="1" operator="greaterThan">
      <formula>9</formula>
    </cfRule>
  </conditionalFormatting>
  <conditionalFormatting sqref="Y24">
    <cfRule type="cellIs" dxfId="70" priority="3" stopIfTrue="1" operator="greaterThan">
      <formula>9</formula>
    </cfRule>
  </conditionalFormatting>
  <conditionalFormatting sqref="E24:X24">
    <cfRule type="cellIs" dxfId="69" priority="1" stopIfTrue="1" operator="equal">
      <formula>30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Z39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3.28515625" bestFit="1" customWidth="1"/>
    <col min="5" max="5" width="6.85546875" bestFit="1" customWidth="1"/>
    <col min="6" max="6" width="9" bestFit="1" customWidth="1"/>
    <col min="7" max="7" width="7" bestFit="1" customWidth="1"/>
    <col min="8" max="8" width="12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8" width="7" bestFit="1" customWidth="1"/>
    <col min="19" max="19" width="6.710937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46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72"/>
      <c r="C5" s="73"/>
      <c r="D5" s="73"/>
      <c r="E5" s="44">
        <f>+'Division 1'!E5</f>
        <v>1</v>
      </c>
      <c r="F5" s="44">
        <f>+'Division 1'!F5</f>
        <v>2</v>
      </c>
      <c r="G5" s="44">
        <f>+'Division 1'!G5</f>
        <v>3</v>
      </c>
      <c r="H5" s="44">
        <f>+'Division 1'!H5</f>
        <v>4</v>
      </c>
      <c r="I5" s="44">
        <f>+'Division 1'!I5</f>
        <v>5</v>
      </c>
      <c r="J5" s="44">
        <f>+'Division 1'!J5</f>
        <v>6</v>
      </c>
      <c r="K5" s="44">
        <f>+'Division 1'!K5</f>
        <v>7</v>
      </c>
      <c r="L5" s="44">
        <f>+'Division 1'!L5</f>
        <v>8</v>
      </c>
      <c r="M5" s="44">
        <f>+'Division 1'!M5</f>
        <v>9</v>
      </c>
      <c r="N5" s="44">
        <f>+'Division 1'!N5</f>
        <v>10</v>
      </c>
      <c r="O5" s="44">
        <f>+'Division 1'!O5</f>
        <v>11</v>
      </c>
      <c r="P5" s="44">
        <f>+'Division 1'!P5</f>
        <v>12</v>
      </c>
      <c r="Q5" s="44">
        <f>+'Division 1'!Q5</f>
        <v>13</v>
      </c>
      <c r="R5" s="44">
        <f>+'Division 1'!R5</f>
        <v>14</v>
      </c>
      <c r="S5" s="44">
        <f>+'Division 1'!S5</f>
        <v>15</v>
      </c>
      <c r="T5" s="44">
        <f>+'Division 1'!T5</f>
        <v>16</v>
      </c>
      <c r="U5" s="44">
        <f>+'Division 1'!U5</f>
        <v>17</v>
      </c>
      <c r="V5" s="44">
        <f>+'Division 1'!V5</f>
        <v>18</v>
      </c>
      <c r="W5" s="44">
        <f>+'Division 1'!W5</f>
        <v>19</v>
      </c>
      <c r="X5" s="44">
        <f>+'Division 1'!X5</f>
        <v>20</v>
      </c>
      <c r="Y5" s="74"/>
      <c r="Z5" s="75"/>
    </row>
    <row r="6" spans="2:26" ht="15" customHeight="1" thickBot="1">
      <c r="B6" s="76"/>
      <c r="C6" s="77"/>
      <c r="D6" s="78"/>
      <c r="E6" s="50">
        <f>+'Division 1'!E6</f>
        <v>43114</v>
      </c>
      <c r="F6" s="50">
        <f>+'Division 1'!F6</f>
        <v>43142</v>
      </c>
      <c r="G6" s="50">
        <f>+'Division 1'!G6</f>
        <v>43170</v>
      </c>
      <c r="H6" s="50" t="str">
        <f>+'Division 1'!H6</f>
        <v>Mar-Nov</v>
      </c>
      <c r="I6" s="50">
        <f>+'Division 1'!I6</f>
        <v>43205</v>
      </c>
      <c r="J6" s="50">
        <f>+'Division 1'!J6</f>
        <v>43227</v>
      </c>
      <c r="K6" s="50">
        <f>+'Division 1'!K6</f>
        <v>42895</v>
      </c>
      <c r="L6" s="50">
        <f>+'Division 1'!L6</f>
        <v>43264</v>
      </c>
      <c r="M6" s="50" t="str">
        <f>+'Division 1'!M6</f>
        <v>1-Jul-18</v>
      </c>
      <c r="N6" s="50">
        <f>+'Division 1'!N6</f>
        <v>43285</v>
      </c>
      <c r="O6" s="50">
        <f>+'Division 1'!O6</f>
        <v>43313</v>
      </c>
      <c r="P6" s="50">
        <f>+'Division 1'!P6</f>
        <v>43323</v>
      </c>
      <c r="Q6" s="50">
        <f>+'Division 1'!Q6</f>
        <v>43345</v>
      </c>
      <c r="R6" s="50">
        <f>+'Division 1'!R6</f>
        <v>43349</v>
      </c>
      <c r="S6" s="50">
        <f>+'Division 1'!S6</f>
        <v>43387</v>
      </c>
      <c r="T6" s="50" t="str">
        <f>+'Division 1'!T6</f>
        <v>4-Nov-18</v>
      </c>
      <c r="U6" s="50" t="str">
        <f>+'Division 1'!U6</f>
        <v>25-Nov-18</v>
      </c>
      <c r="V6" s="50">
        <f>+'Division 1'!V6</f>
        <v>43436</v>
      </c>
      <c r="W6" s="50" t="str">
        <f>+'Division 1'!W6</f>
        <v>Sat</v>
      </c>
      <c r="X6" s="50" t="str">
        <f>+'Division 1'!X6</f>
        <v>Sat</v>
      </c>
      <c r="Y6" s="15"/>
      <c r="Z6" s="79"/>
    </row>
    <row r="7" spans="2:26" ht="91.5" customHeight="1" thickBot="1">
      <c r="B7" s="435"/>
      <c r="C7" s="436"/>
      <c r="D7" s="80"/>
      <c r="E7" s="53" t="str">
        <f>+'Division 1'!E7</f>
        <v>Stainland Winter Handicap</v>
      </c>
      <c r="F7" s="53" t="str">
        <f>+'Division 1'!F7</f>
        <v>Xcountry Skipton</v>
      </c>
      <c r="G7" s="53" t="str">
        <f>+'Division 1'!G7</f>
        <v>Red Hot Toddy</v>
      </c>
      <c r="H7" s="53" t="str">
        <f>+'Division 1'!H7</f>
        <v>Track</v>
      </c>
      <c r="I7" s="53" t="str">
        <f>+'Division 1'!I7</f>
        <v>Overgate Hospice</v>
      </c>
      <c r="J7" s="53" t="str">
        <f>+'Division 1'!J7</f>
        <v>Coiners</v>
      </c>
      <c r="K7" s="53" t="str">
        <f>+'Division 1'!K7</f>
        <v>The School Run</v>
      </c>
      <c r="L7" s="53" t="str">
        <f>+'Division 1'!L7</f>
        <v>Joe Percy</v>
      </c>
      <c r="M7" s="53" t="str">
        <f>+'Division 1'!M7</f>
        <v>Eccup</v>
      </c>
      <c r="N7" s="53" t="str">
        <f>+'Division 1'!N7</f>
        <v>Helen Windsor</v>
      </c>
      <c r="O7" s="53" t="str">
        <f>+'Division 1'!O7</f>
        <v>Flat Cap</v>
      </c>
      <c r="P7" s="53" t="str">
        <f>+'Division 1'!P7</f>
        <v>(Wo)Man Vs Barge</v>
      </c>
      <c r="Q7" s="53" t="str">
        <f>+'Division 1'!Q7</f>
        <v>Kirkwood Hospice</v>
      </c>
      <c r="R7" s="53" t="str">
        <f>+'Division 1'!R7</f>
        <v>Hades Hill</v>
      </c>
      <c r="S7" s="53" t="str">
        <f>+'Division 1'!S7</f>
        <v>Rombalds Romp</v>
      </c>
      <c r="T7" s="53" t="str">
        <f>+'Division 1'!T7</f>
        <v>Guy Fawkes</v>
      </c>
      <c r="U7" s="53" t="str">
        <f>+'Division 1'!U7</f>
        <v>Clowne</v>
      </c>
      <c r="V7" s="53" t="str">
        <f>+'Division 1'!V7</f>
        <v>Xcountry</v>
      </c>
      <c r="W7" s="53" t="str">
        <f>+'Division 1'!W7</f>
        <v>Huddersfield Park Run</v>
      </c>
      <c r="X7" s="53" t="str">
        <f>+'Division 1'!X7</f>
        <v>Halifax Park Run</v>
      </c>
      <c r="Y7" s="429" t="s">
        <v>10</v>
      </c>
      <c r="Z7" s="437" t="s">
        <v>11</v>
      </c>
    </row>
    <row r="8" spans="2:26" s="1" customFormat="1" ht="15.95" customHeight="1" thickBot="1">
      <c r="B8" s="81"/>
      <c r="C8" s="82"/>
      <c r="D8" s="82"/>
      <c r="E8" s="56" t="str">
        <f>+'Division 1'!E8</f>
        <v>6ish</v>
      </c>
      <c r="F8" s="56" t="str">
        <f>+'Division 1'!F8</f>
        <v>4.7M</v>
      </c>
      <c r="G8" s="56" t="str">
        <f>+'Division 1'!G8</f>
        <v>10K</v>
      </c>
      <c r="H8" s="56" t="str">
        <f>+'Division 1'!H8</f>
        <v>3K</v>
      </c>
      <c r="I8" s="56" t="str">
        <f>+'Division 1'!I8</f>
        <v>10K</v>
      </c>
      <c r="J8" s="56" t="str">
        <f>+'Division 1'!J8</f>
        <v>7M</v>
      </c>
      <c r="K8" s="56" t="str">
        <f>+'Division 1'!K8</f>
        <v>5.2M</v>
      </c>
      <c r="L8" s="56" t="str">
        <f>+'Division 1'!L8</f>
        <v>10K</v>
      </c>
      <c r="M8" s="56" t="str">
        <f>+'Division 1'!M8</f>
        <v>10M</v>
      </c>
      <c r="N8" s="56" t="str">
        <f>+'Division 1'!N8</f>
        <v>10K</v>
      </c>
      <c r="O8" s="56" t="str">
        <f>+'Division 1'!O8</f>
        <v>5M</v>
      </c>
      <c r="P8" s="56" t="str">
        <f>+'Division 1'!P8</f>
        <v>5M</v>
      </c>
      <c r="Q8" s="56" t="str">
        <f>+'Division 1'!Q8</f>
        <v>10K</v>
      </c>
      <c r="R8" s="56" t="str">
        <f>+'Division 1'!R8</f>
        <v>5M</v>
      </c>
      <c r="S8" s="56" t="str">
        <f>+'Division 1'!S8</f>
        <v>6.5M</v>
      </c>
      <c r="T8" s="56" t="str">
        <f>+'Division 1'!T8</f>
        <v>10M</v>
      </c>
      <c r="U8" s="56" t="str">
        <f>+'Division 1'!U8</f>
        <v>Half Mar</v>
      </c>
      <c r="V8" s="56" t="str">
        <f>+'Division 1'!V8</f>
        <v>5ish</v>
      </c>
      <c r="W8" s="56" t="str">
        <f>+'Division 1'!W8</f>
        <v>5K</v>
      </c>
      <c r="X8" s="56" t="str">
        <f>+'Division 1'!X8</f>
        <v>5K</v>
      </c>
      <c r="Y8" s="429"/>
      <c r="Z8" s="437"/>
    </row>
    <row r="9" spans="2:26" s="1" customFormat="1" ht="15.95" customHeight="1" thickBot="1">
      <c r="B9" s="83" t="s">
        <v>4</v>
      </c>
      <c r="C9" s="58" t="s">
        <v>6</v>
      </c>
      <c r="D9" s="59" t="s">
        <v>7</v>
      </c>
      <c r="E9" s="60" t="str">
        <f>+'Division 1'!E9</f>
        <v>Multi</v>
      </c>
      <c r="F9" s="60" t="str">
        <f>+'Division 1'!F9</f>
        <v>Xcountry</v>
      </c>
      <c r="G9" s="60" t="str">
        <f>+'Division 1'!G9</f>
        <v>Road</v>
      </c>
      <c r="H9" s="60" t="str">
        <f>+'Division 1'!H9</f>
        <v>Track</v>
      </c>
      <c r="I9" s="60" t="str">
        <f>+'Division 1'!I9</f>
        <v>Road</v>
      </c>
      <c r="J9" s="60" t="str">
        <f>+'Division 1'!J9</f>
        <v>Fell</v>
      </c>
      <c r="K9" s="60" t="str">
        <f>+'Division 1'!K9</f>
        <v>Trail</v>
      </c>
      <c r="L9" s="60" t="str">
        <f>+'Division 1'!L9</f>
        <v>Road</v>
      </c>
      <c r="M9" s="60" t="str">
        <f>+'Division 1'!M9</f>
        <v>Road</v>
      </c>
      <c r="N9" s="60" t="str">
        <f>+'Division 1'!N9</f>
        <v>Road</v>
      </c>
      <c r="O9" s="60" t="str">
        <f>+'Division 1'!O9</f>
        <v>Multi</v>
      </c>
      <c r="P9" s="60" t="str">
        <f>+'Division 1'!P9</f>
        <v>Trail</v>
      </c>
      <c r="Q9" s="60" t="str">
        <f>+'Division 1'!Q9</f>
        <v>Multi</v>
      </c>
      <c r="R9" s="60" t="str">
        <f>+'Division 1'!R9</f>
        <v>Fell</v>
      </c>
      <c r="S9" s="60" t="str">
        <f>+'Division 1'!S9</f>
        <v>Fell</v>
      </c>
      <c r="T9" s="60" t="str">
        <f>+'Division 1'!T9</f>
        <v>Road</v>
      </c>
      <c r="U9" s="60" t="str">
        <f>+'Division 1'!U9</f>
        <v>Road</v>
      </c>
      <c r="V9" s="60" t="str">
        <f>+'Division 1'!V9</f>
        <v>Xcountry</v>
      </c>
      <c r="W9" s="60" t="str">
        <f>+'Division 1'!W9</f>
        <v>Park</v>
      </c>
      <c r="X9" s="60" t="str">
        <f>+'Division 1'!X9</f>
        <v>Park</v>
      </c>
      <c r="Y9" s="420"/>
      <c r="Z9" s="438"/>
    </row>
    <row r="10" spans="2:26">
      <c r="B10" s="84">
        <v>1</v>
      </c>
      <c r="C10" s="85" t="s">
        <v>263</v>
      </c>
      <c r="D10" s="85" t="s">
        <v>264</v>
      </c>
      <c r="E10" s="335">
        <v>27</v>
      </c>
      <c r="F10" s="335">
        <v>24</v>
      </c>
      <c r="G10" s="335">
        <v>27</v>
      </c>
      <c r="H10" s="335">
        <v>30</v>
      </c>
      <c r="I10" s="86">
        <v>30</v>
      </c>
      <c r="J10" s="86"/>
      <c r="K10" s="86"/>
      <c r="L10" s="335">
        <v>15</v>
      </c>
      <c r="M10" s="335">
        <v>29</v>
      </c>
      <c r="N10" s="335">
        <v>29</v>
      </c>
      <c r="O10" s="86">
        <v>30</v>
      </c>
      <c r="P10" s="86">
        <v>30</v>
      </c>
      <c r="Q10" s="86">
        <v>30</v>
      </c>
      <c r="R10" s="86"/>
      <c r="S10" s="86"/>
      <c r="T10" s="86">
        <v>30</v>
      </c>
      <c r="U10" s="86">
        <v>30</v>
      </c>
      <c r="V10" s="86">
        <v>30</v>
      </c>
      <c r="W10" s="86">
        <v>30</v>
      </c>
      <c r="X10" s="86">
        <v>30</v>
      </c>
      <c r="Y10" s="88">
        <f t="shared" ref="Y10:Y38" si="0">COUNT(E10:X10)</f>
        <v>16</v>
      </c>
      <c r="Z10" s="89">
        <f t="shared" ref="Z10:Z38" si="1">IF(Y10&lt;9,SUM(E10:X10),SUM(LARGE(E10:X10,1),LARGE(E10:X10,2),LARGE(E10:X10,3),LARGE(E10:X10,4),LARGE(E10:X10,5),LARGE(E10:X10,6),LARGE(E10:X10,7),LARGE(E10:X10,8),LARGE(E10:X10,9)))</f>
        <v>270</v>
      </c>
    </row>
    <row r="11" spans="2:26">
      <c r="B11" s="84">
        <v>2</v>
      </c>
      <c r="C11" s="85" t="s">
        <v>115</v>
      </c>
      <c r="D11" s="85" t="s">
        <v>337</v>
      </c>
      <c r="E11" s="86"/>
      <c r="F11" s="335">
        <v>16</v>
      </c>
      <c r="G11" s="86"/>
      <c r="H11" s="86"/>
      <c r="I11" s="335">
        <v>27</v>
      </c>
      <c r="J11" s="86">
        <v>30</v>
      </c>
      <c r="K11" s="86">
        <v>30</v>
      </c>
      <c r="L11" s="86">
        <v>30</v>
      </c>
      <c r="M11" s="86">
        <v>30</v>
      </c>
      <c r="N11" s="86"/>
      <c r="O11" s="335">
        <v>29</v>
      </c>
      <c r="P11" s="335">
        <v>29</v>
      </c>
      <c r="Q11" s="335">
        <v>29</v>
      </c>
      <c r="R11" s="86">
        <v>30</v>
      </c>
      <c r="S11" s="86">
        <v>30</v>
      </c>
      <c r="T11" s="335">
        <v>29</v>
      </c>
      <c r="U11" s="335">
        <v>29</v>
      </c>
      <c r="V11" s="86">
        <v>29</v>
      </c>
      <c r="W11" s="86">
        <v>29</v>
      </c>
      <c r="X11" s="86">
        <v>29</v>
      </c>
      <c r="Y11" s="88">
        <f t="shared" si="0"/>
        <v>16</v>
      </c>
      <c r="Z11" s="89">
        <f t="shared" si="1"/>
        <v>267</v>
      </c>
    </row>
    <row r="12" spans="2:26">
      <c r="B12" s="84">
        <v>3</v>
      </c>
      <c r="C12" s="85" t="s">
        <v>78</v>
      </c>
      <c r="D12" s="85" t="s">
        <v>79</v>
      </c>
      <c r="E12" s="86"/>
      <c r="F12" s="334"/>
      <c r="G12" s="86">
        <v>30</v>
      </c>
      <c r="H12" s="335">
        <v>21</v>
      </c>
      <c r="I12" s="335">
        <v>26</v>
      </c>
      <c r="J12" s="86">
        <v>28</v>
      </c>
      <c r="K12" s="86">
        <v>29</v>
      </c>
      <c r="L12" s="86">
        <v>29</v>
      </c>
      <c r="M12" s="86"/>
      <c r="N12" s="86">
        <v>30</v>
      </c>
      <c r="O12" s="86"/>
      <c r="P12" s="86">
        <v>27</v>
      </c>
      <c r="Q12" s="86"/>
      <c r="R12" s="86"/>
      <c r="S12" s="86"/>
      <c r="T12" s="335">
        <v>21</v>
      </c>
      <c r="U12" s="86">
        <v>26</v>
      </c>
      <c r="V12" s="86"/>
      <c r="W12" s="86">
        <v>28</v>
      </c>
      <c r="X12" s="86">
        <v>27</v>
      </c>
      <c r="Y12" s="88">
        <f t="shared" si="0"/>
        <v>12</v>
      </c>
      <c r="Z12" s="89">
        <f t="shared" si="1"/>
        <v>254</v>
      </c>
    </row>
    <row r="13" spans="2:26">
      <c r="B13" s="84">
        <v>4</v>
      </c>
      <c r="C13" s="85" t="s">
        <v>126</v>
      </c>
      <c r="D13" s="85" t="s">
        <v>127</v>
      </c>
      <c r="E13" s="86"/>
      <c r="F13" s="335">
        <v>17</v>
      </c>
      <c r="G13" s="86"/>
      <c r="H13" s="86">
        <v>25</v>
      </c>
      <c r="I13" s="86">
        <v>24</v>
      </c>
      <c r="J13" s="86"/>
      <c r="K13" s="335">
        <v>23</v>
      </c>
      <c r="L13" s="86">
        <v>27</v>
      </c>
      <c r="M13" s="86">
        <v>28</v>
      </c>
      <c r="N13" s="86">
        <v>28</v>
      </c>
      <c r="O13" s="86">
        <v>28</v>
      </c>
      <c r="P13" s="86"/>
      <c r="Q13" s="86">
        <v>27</v>
      </c>
      <c r="R13" s="86"/>
      <c r="S13" s="86"/>
      <c r="T13" s="86">
        <v>27</v>
      </c>
      <c r="U13" s="86"/>
      <c r="V13" s="86"/>
      <c r="W13" s="86">
        <v>26</v>
      </c>
      <c r="X13" s="86"/>
      <c r="Y13" s="88">
        <f t="shared" si="0"/>
        <v>11</v>
      </c>
      <c r="Z13" s="89">
        <f t="shared" si="1"/>
        <v>240</v>
      </c>
    </row>
    <row r="14" spans="2:26">
      <c r="B14" s="84">
        <v>5</v>
      </c>
      <c r="C14" s="85" t="s">
        <v>62</v>
      </c>
      <c r="D14" s="85" t="s">
        <v>157</v>
      </c>
      <c r="E14" s="86"/>
      <c r="F14" s="86">
        <v>30</v>
      </c>
      <c r="G14" s="86">
        <v>29</v>
      </c>
      <c r="H14" s="86"/>
      <c r="I14" s="86">
        <v>22</v>
      </c>
      <c r="J14" s="86">
        <v>27</v>
      </c>
      <c r="K14" s="86">
        <v>26</v>
      </c>
      <c r="L14" s="335">
        <v>22</v>
      </c>
      <c r="M14" s="86"/>
      <c r="N14" s="86">
        <v>26</v>
      </c>
      <c r="O14" s="86">
        <v>27</v>
      </c>
      <c r="P14" s="86"/>
      <c r="Q14" s="86"/>
      <c r="R14" s="86"/>
      <c r="S14" s="86"/>
      <c r="T14" s="86">
        <v>26</v>
      </c>
      <c r="U14" s="86"/>
      <c r="V14" s="86">
        <v>25</v>
      </c>
      <c r="W14" s="86"/>
      <c r="X14" s="86"/>
      <c r="Y14" s="88">
        <f t="shared" si="0"/>
        <v>10</v>
      </c>
      <c r="Z14" s="89">
        <f t="shared" si="1"/>
        <v>238</v>
      </c>
    </row>
    <row r="15" spans="2:26">
      <c r="B15" s="84">
        <v>6</v>
      </c>
      <c r="C15" s="85" t="s">
        <v>361</v>
      </c>
      <c r="D15" s="85" t="s">
        <v>362</v>
      </c>
      <c r="E15" s="86"/>
      <c r="F15" s="86"/>
      <c r="G15" s="86">
        <v>24</v>
      </c>
      <c r="H15" s="86">
        <v>27</v>
      </c>
      <c r="I15" s="335">
        <v>20</v>
      </c>
      <c r="J15" s="86"/>
      <c r="K15" s="86"/>
      <c r="L15" s="335">
        <v>17</v>
      </c>
      <c r="M15" s="86">
        <v>24</v>
      </c>
      <c r="N15" s="335">
        <v>17</v>
      </c>
      <c r="O15" s="86"/>
      <c r="P15" s="86">
        <v>28</v>
      </c>
      <c r="Q15" s="86">
        <v>28</v>
      </c>
      <c r="R15" s="86"/>
      <c r="S15" s="86">
        <v>29</v>
      </c>
      <c r="T15" s="86">
        <v>23</v>
      </c>
      <c r="U15" s="86"/>
      <c r="V15" s="86"/>
      <c r="W15" s="86">
        <v>24</v>
      </c>
      <c r="X15" s="86">
        <v>26</v>
      </c>
      <c r="Y15" s="88">
        <f t="shared" si="0"/>
        <v>12</v>
      </c>
      <c r="Z15" s="89">
        <f t="shared" si="1"/>
        <v>233</v>
      </c>
    </row>
    <row r="16" spans="2:26">
      <c r="B16" s="84">
        <v>7</v>
      </c>
      <c r="C16" s="85" t="s">
        <v>62</v>
      </c>
      <c r="D16" s="85" t="s">
        <v>89</v>
      </c>
      <c r="E16" s="86">
        <v>25</v>
      </c>
      <c r="F16" s="335">
        <v>18</v>
      </c>
      <c r="G16" s="86">
        <v>28</v>
      </c>
      <c r="H16" s="86">
        <v>26</v>
      </c>
      <c r="I16" s="335">
        <v>23</v>
      </c>
      <c r="J16" s="86"/>
      <c r="K16" s="86">
        <v>24</v>
      </c>
      <c r="L16" s="86">
        <v>26</v>
      </c>
      <c r="M16" s="86"/>
      <c r="N16" s="87">
        <v>23</v>
      </c>
      <c r="O16" s="87"/>
      <c r="P16" s="87"/>
      <c r="Q16" s="87"/>
      <c r="R16" s="87"/>
      <c r="S16" s="87">
        <v>27</v>
      </c>
      <c r="T16" s="87">
        <v>28</v>
      </c>
      <c r="U16" s="87"/>
      <c r="V16" s="87"/>
      <c r="W16" s="335">
        <v>22</v>
      </c>
      <c r="X16" s="87">
        <v>24</v>
      </c>
      <c r="Y16" s="88">
        <f t="shared" si="0"/>
        <v>12</v>
      </c>
      <c r="Z16" s="89">
        <f t="shared" si="1"/>
        <v>231</v>
      </c>
    </row>
    <row r="17" spans="2:26">
      <c r="B17" s="84">
        <v>8</v>
      </c>
      <c r="C17" s="85" t="s">
        <v>105</v>
      </c>
      <c r="D17" s="85" t="s">
        <v>254</v>
      </c>
      <c r="E17" s="86">
        <v>30</v>
      </c>
      <c r="F17" s="335">
        <v>21</v>
      </c>
      <c r="G17" s="86"/>
      <c r="H17" s="335">
        <v>20</v>
      </c>
      <c r="I17" s="86"/>
      <c r="J17" s="86"/>
      <c r="K17" s="335">
        <v>21</v>
      </c>
      <c r="L17" s="86">
        <v>23</v>
      </c>
      <c r="M17" s="86">
        <v>26</v>
      </c>
      <c r="N17" s="335">
        <v>19</v>
      </c>
      <c r="O17" s="86">
        <v>26</v>
      </c>
      <c r="P17" s="86">
        <v>25</v>
      </c>
      <c r="Q17" s="86"/>
      <c r="R17" s="86"/>
      <c r="S17" s="86"/>
      <c r="T17" s="86">
        <v>24</v>
      </c>
      <c r="U17" s="86">
        <v>27</v>
      </c>
      <c r="V17" s="86"/>
      <c r="W17" s="86">
        <v>21</v>
      </c>
      <c r="X17" s="86">
        <v>22</v>
      </c>
      <c r="Y17" s="88">
        <f t="shared" si="0"/>
        <v>13</v>
      </c>
      <c r="Z17" s="89">
        <f t="shared" si="1"/>
        <v>224</v>
      </c>
    </row>
    <row r="18" spans="2:26">
      <c r="B18" s="84">
        <v>9</v>
      </c>
      <c r="C18" s="85" t="s">
        <v>248</v>
      </c>
      <c r="D18" s="85" t="s">
        <v>265</v>
      </c>
      <c r="E18" s="86">
        <v>23</v>
      </c>
      <c r="F18" s="86">
        <v>22</v>
      </c>
      <c r="G18" s="86"/>
      <c r="H18" s="86"/>
      <c r="I18" s="86"/>
      <c r="J18" s="86">
        <v>29</v>
      </c>
      <c r="K18" s="86">
        <v>28</v>
      </c>
      <c r="L18" s="86">
        <v>20</v>
      </c>
      <c r="M18" s="86">
        <v>27</v>
      </c>
      <c r="N18" s="86">
        <v>22</v>
      </c>
      <c r="O18" s="86"/>
      <c r="P18" s="86"/>
      <c r="Q18" s="86">
        <v>26</v>
      </c>
      <c r="R18" s="86"/>
      <c r="S18" s="86"/>
      <c r="T18" s="86"/>
      <c r="U18" s="86"/>
      <c r="V18" s="86"/>
      <c r="W18" s="335">
        <v>17</v>
      </c>
      <c r="X18" s="86">
        <v>20</v>
      </c>
      <c r="Y18" s="88">
        <f t="shared" si="0"/>
        <v>10</v>
      </c>
      <c r="Z18" s="89">
        <f t="shared" si="1"/>
        <v>217</v>
      </c>
    </row>
    <row r="19" spans="2:26">
      <c r="B19" s="84">
        <v>10</v>
      </c>
      <c r="C19" s="85" t="s">
        <v>333</v>
      </c>
      <c r="D19" s="85" t="s">
        <v>334</v>
      </c>
      <c r="E19" s="86"/>
      <c r="F19" s="335">
        <v>19</v>
      </c>
      <c r="G19" s="86">
        <v>22</v>
      </c>
      <c r="H19" s="86">
        <v>24</v>
      </c>
      <c r="I19" s="86">
        <v>21</v>
      </c>
      <c r="J19" s="86">
        <v>23</v>
      </c>
      <c r="K19" s="86"/>
      <c r="L19" s="86"/>
      <c r="M19" s="86">
        <v>25</v>
      </c>
      <c r="N19" s="335">
        <v>20</v>
      </c>
      <c r="O19" s="86"/>
      <c r="P19" s="86"/>
      <c r="Q19" s="86"/>
      <c r="R19" s="86"/>
      <c r="S19" s="86"/>
      <c r="T19" s="86">
        <v>25</v>
      </c>
      <c r="U19" s="86">
        <v>28</v>
      </c>
      <c r="V19" s="86"/>
      <c r="W19" s="86">
        <v>23</v>
      </c>
      <c r="X19" s="86">
        <v>25</v>
      </c>
      <c r="Y19" s="88">
        <f t="shared" si="0"/>
        <v>11</v>
      </c>
      <c r="Z19" s="89">
        <f t="shared" si="1"/>
        <v>216</v>
      </c>
    </row>
    <row r="20" spans="2:26">
      <c r="B20" s="84">
        <v>11</v>
      </c>
      <c r="C20" s="85" t="s">
        <v>259</v>
      </c>
      <c r="D20" s="85" t="s">
        <v>260</v>
      </c>
      <c r="E20" s="86">
        <v>28</v>
      </c>
      <c r="F20" s="86">
        <v>26</v>
      </c>
      <c r="G20" s="86">
        <v>23</v>
      </c>
      <c r="H20" s="86"/>
      <c r="I20" s="335">
        <v>17</v>
      </c>
      <c r="J20" s="335">
        <v>21</v>
      </c>
      <c r="K20" s="86">
        <v>22</v>
      </c>
      <c r="L20" s="335">
        <v>16</v>
      </c>
      <c r="M20" s="86"/>
      <c r="N20" s="86">
        <v>21</v>
      </c>
      <c r="O20" s="86">
        <v>25</v>
      </c>
      <c r="P20" s="86">
        <v>26</v>
      </c>
      <c r="Q20" s="86"/>
      <c r="R20" s="86"/>
      <c r="S20" s="86"/>
      <c r="T20" s="335">
        <v>20</v>
      </c>
      <c r="U20" s="86"/>
      <c r="V20" s="86"/>
      <c r="W20" s="335">
        <v>20</v>
      </c>
      <c r="X20" s="86">
        <v>23</v>
      </c>
      <c r="Y20" s="88">
        <f t="shared" si="0"/>
        <v>13</v>
      </c>
      <c r="Z20" s="89">
        <f t="shared" si="1"/>
        <v>215</v>
      </c>
    </row>
    <row r="21" spans="2:26">
      <c r="B21" s="84">
        <v>12</v>
      </c>
      <c r="C21" s="85" t="s">
        <v>332</v>
      </c>
      <c r="D21" s="85" t="s">
        <v>118</v>
      </c>
      <c r="E21" s="86"/>
      <c r="F21" s="86">
        <v>20</v>
      </c>
      <c r="G21" s="86"/>
      <c r="H21" s="86"/>
      <c r="I21" s="335">
        <v>19</v>
      </c>
      <c r="J21" s="86">
        <v>24</v>
      </c>
      <c r="K21" s="86">
        <v>25</v>
      </c>
      <c r="L21" s="86">
        <v>21</v>
      </c>
      <c r="M21" s="86"/>
      <c r="N21" s="335">
        <v>18</v>
      </c>
      <c r="O21" s="86"/>
      <c r="P21" s="86"/>
      <c r="Q21" s="86"/>
      <c r="R21" s="86">
        <v>29</v>
      </c>
      <c r="S21" s="86">
        <v>26</v>
      </c>
      <c r="T21" s="86">
        <v>22</v>
      </c>
      <c r="U21" s="86"/>
      <c r="V21" s="86">
        <v>22</v>
      </c>
      <c r="W21" s="86"/>
      <c r="X21" s="86">
        <v>21</v>
      </c>
      <c r="Y21" s="88">
        <f t="shared" si="0"/>
        <v>11</v>
      </c>
      <c r="Z21" s="89">
        <f t="shared" si="1"/>
        <v>210</v>
      </c>
    </row>
    <row r="22" spans="2:26">
      <c r="B22" s="84">
        <v>13</v>
      </c>
      <c r="C22" s="85" t="s">
        <v>147</v>
      </c>
      <c r="D22" s="85" t="s">
        <v>148</v>
      </c>
      <c r="E22" s="86">
        <v>29</v>
      </c>
      <c r="F22" s="86">
        <v>29</v>
      </c>
      <c r="G22" s="86"/>
      <c r="H22" s="86">
        <v>22</v>
      </c>
      <c r="I22" s="86">
        <v>29</v>
      </c>
      <c r="J22" s="86">
        <v>22</v>
      </c>
      <c r="K22" s="86">
        <v>27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8">
        <f t="shared" si="0"/>
        <v>6</v>
      </c>
      <c r="Z22" s="89">
        <f t="shared" si="1"/>
        <v>158</v>
      </c>
    </row>
    <row r="23" spans="2:26">
      <c r="B23" s="84">
        <v>14</v>
      </c>
      <c r="C23" s="85" t="s">
        <v>122</v>
      </c>
      <c r="D23" s="85" t="s">
        <v>123</v>
      </c>
      <c r="E23" s="86"/>
      <c r="F23" s="86"/>
      <c r="G23" s="86"/>
      <c r="H23" s="86">
        <v>29</v>
      </c>
      <c r="I23" s="86"/>
      <c r="J23" s="86"/>
      <c r="K23" s="86"/>
      <c r="L23" s="86">
        <v>25</v>
      </c>
      <c r="M23" s="86"/>
      <c r="N23" s="86"/>
      <c r="O23" s="86"/>
      <c r="P23" s="86"/>
      <c r="Q23" s="86"/>
      <c r="R23" s="86"/>
      <c r="S23" s="86"/>
      <c r="T23" s="86"/>
      <c r="U23" s="86"/>
      <c r="V23" s="86">
        <v>26</v>
      </c>
      <c r="W23" s="86">
        <v>27</v>
      </c>
      <c r="X23" s="86">
        <v>28</v>
      </c>
      <c r="Y23" s="88">
        <f t="shared" si="0"/>
        <v>5</v>
      </c>
      <c r="Z23" s="89">
        <f t="shared" si="1"/>
        <v>135</v>
      </c>
    </row>
    <row r="24" spans="2:26">
      <c r="B24" s="84">
        <v>15</v>
      </c>
      <c r="C24" s="85" t="s">
        <v>68</v>
      </c>
      <c r="D24" s="85" t="s">
        <v>331</v>
      </c>
      <c r="E24" s="86"/>
      <c r="F24" s="86">
        <v>25</v>
      </c>
      <c r="G24" s="86">
        <v>25</v>
      </c>
      <c r="H24" s="86">
        <v>28</v>
      </c>
      <c r="I24" s="86">
        <v>28</v>
      </c>
      <c r="J24" s="86">
        <v>26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8">
        <f t="shared" si="0"/>
        <v>5</v>
      </c>
      <c r="Z24" s="89">
        <f t="shared" si="1"/>
        <v>132</v>
      </c>
    </row>
    <row r="25" spans="2:26">
      <c r="B25" s="84">
        <v>16</v>
      </c>
      <c r="C25" s="85" t="s">
        <v>84</v>
      </c>
      <c r="D25" s="85" t="s">
        <v>119</v>
      </c>
      <c r="E25" s="86"/>
      <c r="F25" s="86"/>
      <c r="G25" s="86">
        <v>26</v>
      </c>
      <c r="H25" s="86"/>
      <c r="I25" s="86"/>
      <c r="J25" s="86"/>
      <c r="K25" s="86"/>
      <c r="L25" s="86">
        <v>18</v>
      </c>
      <c r="M25" s="86"/>
      <c r="N25" s="86">
        <v>25</v>
      </c>
      <c r="O25" s="86"/>
      <c r="P25" s="86"/>
      <c r="Q25" s="86"/>
      <c r="R25" s="86"/>
      <c r="S25" s="86"/>
      <c r="T25" s="86"/>
      <c r="U25" s="86"/>
      <c r="V25" s="86">
        <v>23</v>
      </c>
      <c r="W25" s="86">
        <v>26</v>
      </c>
      <c r="X25" s="86"/>
      <c r="Y25" s="88">
        <f t="shared" si="0"/>
        <v>5</v>
      </c>
      <c r="Z25" s="89">
        <f t="shared" si="1"/>
        <v>118</v>
      </c>
    </row>
    <row r="26" spans="2:26">
      <c r="B26" s="84">
        <v>17</v>
      </c>
      <c r="C26" s="85" t="s">
        <v>102</v>
      </c>
      <c r="D26" s="85" t="s">
        <v>184</v>
      </c>
      <c r="E26" s="86"/>
      <c r="F26" s="86">
        <v>27</v>
      </c>
      <c r="G26" s="86"/>
      <c r="H26" s="86"/>
      <c r="I26" s="86"/>
      <c r="J26" s="86"/>
      <c r="K26" s="86"/>
      <c r="L26" s="86">
        <v>19</v>
      </c>
      <c r="M26" s="86"/>
      <c r="N26" s="86"/>
      <c r="O26" s="86"/>
      <c r="P26" s="86"/>
      <c r="Q26" s="86"/>
      <c r="R26" s="86"/>
      <c r="S26" s="86">
        <v>28</v>
      </c>
      <c r="T26" s="86"/>
      <c r="U26" s="86"/>
      <c r="V26" s="86">
        <v>24</v>
      </c>
      <c r="W26" s="86"/>
      <c r="X26" s="86">
        <v>19</v>
      </c>
      <c r="Y26" s="88">
        <f t="shared" si="0"/>
        <v>5</v>
      </c>
      <c r="Z26" s="89">
        <f t="shared" si="1"/>
        <v>117</v>
      </c>
    </row>
    <row r="27" spans="2:26">
      <c r="B27" s="84">
        <v>18</v>
      </c>
      <c r="C27" s="85" t="s">
        <v>168</v>
      </c>
      <c r="D27" s="85" t="s">
        <v>169</v>
      </c>
      <c r="E27" s="86"/>
      <c r="F27" s="86"/>
      <c r="G27" s="86">
        <v>21</v>
      </c>
      <c r="H27" s="86">
        <v>23</v>
      </c>
      <c r="I27" s="86"/>
      <c r="J27" s="86"/>
      <c r="K27" s="86"/>
      <c r="L27" s="86">
        <v>24</v>
      </c>
      <c r="M27" s="86"/>
      <c r="N27" s="86">
        <v>24</v>
      </c>
      <c r="O27" s="86"/>
      <c r="P27" s="86"/>
      <c r="Q27" s="86"/>
      <c r="R27" s="86"/>
      <c r="S27" s="86"/>
      <c r="T27" s="86"/>
      <c r="U27" s="86"/>
      <c r="V27" s="86"/>
      <c r="W27" s="86">
        <v>19</v>
      </c>
      <c r="X27" s="86"/>
      <c r="Y27" s="88">
        <f t="shared" si="0"/>
        <v>5</v>
      </c>
      <c r="Z27" s="89">
        <f t="shared" si="1"/>
        <v>111</v>
      </c>
    </row>
    <row r="28" spans="2:26">
      <c r="B28" s="84">
        <v>19</v>
      </c>
      <c r="C28" s="85" t="s">
        <v>73</v>
      </c>
      <c r="D28" s="85" t="s">
        <v>74</v>
      </c>
      <c r="E28" s="86"/>
      <c r="F28" s="86"/>
      <c r="G28" s="86"/>
      <c r="H28" s="86"/>
      <c r="I28" s="86">
        <v>25</v>
      </c>
      <c r="J28" s="86"/>
      <c r="K28" s="86"/>
      <c r="L28" s="86">
        <v>28</v>
      </c>
      <c r="M28" s="86"/>
      <c r="N28" s="86">
        <v>27</v>
      </c>
      <c r="O28" s="86"/>
      <c r="P28" s="86"/>
      <c r="Q28" s="86"/>
      <c r="R28" s="86"/>
      <c r="S28" s="86"/>
      <c r="T28" s="86"/>
      <c r="U28" s="86"/>
      <c r="V28" s="86">
        <v>28</v>
      </c>
      <c r="W28" s="86"/>
      <c r="X28" s="86"/>
      <c r="Y28" s="88">
        <f t="shared" si="0"/>
        <v>4</v>
      </c>
      <c r="Z28" s="89">
        <f t="shared" si="1"/>
        <v>108</v>
      </c>
    </row>
    <row r="29" spans="2:26">
      <c r="B29" s="84">
        <v>20</v>
      </c>
      <c r="C29" s="85" t="s">
        <v>60</v>
      </c>
      <c r="D29" s="85" t="s">
        <v>81</v>
      </c>
      <c r="E29" s="86"/>
      <c r="F29" s="86">
        <v>28</v>
      </c>
      <c r="G29" s="86"/>
      <c r="H29" s="86"/>
      <c r="I29" s="86"/>
      <c r="J29" s="86">
        <v>25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>
        <v>27</v>
      </c>
      <c r="W29" s="86"/>
      <c r="X29" s="86"/>
      <c r="Y29" s="88">
        <f t="shared" si="0"/>
        <v>3</v>
      </c>
      <c r="Z29" s="89">
        <f t="shared" si="1"/>
        <v>80</v>
      </c>
    </row>
    <row r="30" spans="2:26">
      <c r="B30" s="84">
        <v>21</v>
      </c>
      <c r="C30" s="85" t="s">
        <v>248</v>
      </c>
      <c r="D30" s="85" t="s">
        <v>286</v>
      </c>
      <c r="E30" s="86">
        <v>24</v>
      </c>
      <c r="F30" s="86">
        <v>23</v>
      </c>
      <c r="G30" s="86"/>
      <c r="H30" s="86"/>
      <c r="I30" s="86">
        <v>18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8">
        <f t="shared" si="0"/>
        <v>3</v>
      </c>
      <c r="Z30" s="89">
        <f t="shared" si="1"/>
        <v>65</v>
      </c>
    </row>
    <row r="31" spans="2:26">
      <c r="B31" s="84">
        <v>22</v>
      </c>
      <c r="C31" s="85" t="s">
        <v>285</v>
      </c>
      <c r="D31" s="85" t="s">
        <v>359</v>
      </c>
      <c r="E31" s="86">
        <v>26</v>
      </c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>
        <v>19</v>
      </c>
      <c r="W31" s="87"/>
      <c r="X31" s="87"/>
      <c r="Y31" s="88">
        <f t="shared" si="0"/>
        <v>2</v>
      </c>
      <c r="Z31" s="89">
        <f t="shared" si="1"/>
        <v>45</v>
      </c>
    </row>
    <row r="32" spans="2:26">
      <c r="B32" s="84">
        <v>23</v>
      </c>
      <c r="C32" s="85" t="s">
        <v>288</v>
      </c>
      <c r="D32" s="85" t="s">
        <v>202</v>
      </c>
      <c r="E32" s="86">
        <v>22</v>
      </c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>
        <v>21</v>
      </c>
      <c r="W32" s="87"/>
      <c r="X32" s="87"/>
      <c r="Y32" s="88">
        <f t="shared" si="0"/>
        <v>2</v>
      </c>
      <c r="Z32" s="89">
        <f t="shared" si="1"/>
        <v>43</v>
      </c>
    </row>
    <row r="33" spans="2:26">
      <c r="B33" s="84">
        <v>24</v>
      </c>
      <c r="C33" s="85" t="s">
        <v>52</v>
      </c>
      <c r="D33" s="85" t="s">
        <v>53</v>
      </c>
      <c r="E33" s="86">
        <v>21</v>
      </c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>
        <v>18</v>
      </c>
      <c r="X33" s="87"/>
      <c r="Y33" s="88">
        <f t="shared" si="0"/>
        <v>2</v>
      </c>
      <c r="Z33" s="89">
        <f t="shared" si="1"/>
        <v>39</v>
      </c>
    </row>
    <row r="34" spans="2:26">
      <c r="B34" s="84">
        <v>25</v>
      </c>
      <c r="C34" s="85" t="s">
        <v>297</v>
      </c>
      <c r="D34" s="85" t="s">
        <v>607</v>
      </c>
      <c r="E34" s="86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>
        <v>20</v>
      </c>
      <c r="W34" s="87"/>
      <c r="X34" s="87"/>
      <c r="Y34" s="88">
        <f t="shared" si="0"/>
        <v>1</v>
      </c>
      <c r="Z34" s="89">
        <f t="shared" si="1"/>
        <v>20</v>
      </c>
    </row>
    <row r="35" spans="2:26">
      <c r="B35" s="84">
        <v>26</v>
      </c>
      <c r="C35" s="85" t="s">
        <v>360</v>
      </c>
      <c r="D35" s="85" t="s">
        <v>174</v>
      </c>
      <c r="E35" s="86"/>
      <c r="F35" s="86"/>
      <c r="G35" s="87"/>
      <c r="H35" s="87"/>
      <c r="I35" s="87"/>
      <c r="J35" s="87"/>
      <c r="K35" s="87"/>
      <c r="L35" s="87">
        <v>14</v>
      </c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8">
        <f t="shared" si="0"/>
        <v>1</v>
      </c>
      <c r="Z35" s="89">
        <f t="shared" si="1"/>
        <v>14</v>
      </c>
    </row>
    <row r="36" spans="2:26">
      <c r="B36" s="84" t="s">
        <v>595</v>
      </c>
      <c r="C36" s="85" t="s">
        <v>158</v>
      </c>
      <c r="D36" s="85" t="s">
        <v>109</v>
      </c>
      <c r="E36" s="86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>
        <f t="shared" si="0"/>
        <v>0</v>
      </c>
      <c r="Z36" s="89">
        <f t="shared" si="1"/>
        <v>0</v>
      </c>
    </row>
    <row r="37" spans="2:26">
      <c r="B37" s="84" t="s">
        <v>595</v>
      </c>
      <c r="C37" s="85" t="s">
        <v>112</v>
      </c>
      <c r="D37" s="85" t="s">
        <v>113</v>
      </c>
      <c r="E37" s="86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8">
        <f t="shared" si="0"/>
        <v>0</v>
      </c>
      <c r="Z37" s="89">
        <f t="shared" si="1"/>
        <v>0</v>
      </c>
    </row>
    <row r="38" spans="2:26" ht="15.75" thickBot="1">
      <c r="B38" s="90" t="s">
        <v>595</v>
      </c>
      <c r="C38" s="176" t="s">
        <v>363</v>
      </c>
      <c r="D38" s="176" t="s">
        <v>364</v>
      </c>
      <c r="E38" s="91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3"/>
      <c r="Y38" s="94">
        <f t="shared" si="0"/>
        <v>0</v>
      </c>
      <c r="Z38" s="95">
        <f t="shared" si="1"/>
        <v>0</v>
      </c>
    </row>
    <row r="39" spans="2:26" ht="15.75" thickTop="1"/>
  </sheetData>
  <mergeCells count="4">
    <mergeCell ref="T2:Y2"/>
    <mergeCell ref="B7:C7"/>
    <mergeCell ref="Y7:Y9"/>
    <mergeCell ref="Z7:Z9"/>
  </mergeCells>
  <conditionalFormatting sqref="E39:Y39">
    <cfRule type="cellIs" dxfId="68" priority="45" stopIfTrue="1" operator="equal">
      <formula>25</formula>
    </cfRule>
  </conditionalFormatting>
  <conditionalFormatting sqref="Z39 Y10:Y36">
    <cfRule type="cellIs" dxfId="67" priority="44" stopIfTrue="1" operator="greaterThan">
      <formula>9</formula>
    </cfRule>
  </conditionalFormatting>
  <conditionalFormatting sqref="E10:X38">
    <cfRule type="cellIs" dxfId="66" priority="43" stopIfTrue="1" operator="equal">
      <formula>30</formula>
    </cfRule>
  </conditionalFormatting>
  <conditionalFormatting sqref="Y33:Y34">
    <cfRule type="cellIs" dxfId="65" priority="38" stopIfTrue="1" operator="greaterThan">
      <formula>9</formula>
    </cfRule>
  </conditionalFormatting>
  <conditionalFormatting sqref="Y38">
    <cfRule type="cellIs" dxfId="64" priority="29" stopIfTrue="1" operator="greaterThan">
      <formula>9</formula>
    </cfRule>
  </conditionalFormatting>
  <conditionalFormatting sqref="Y37">
    <cfRule type="cellIs" dxfId="63" priority="27" stopIfTrue="1" operator="greaterThan">
      <formula>9</formula>
    </cfRule>
  </conditionalFormatting>
  <conditionalFormatting sqref="X11">
    <cfRule type="cellIs" dxfId="62" priority="25" stopIfTrue="1" operator="equal">
      <formula>30</formula>
    </cfRule>
  </conditionalFormatting>
  <conditionalFormatting sqref="W11">
    <cfRule type="cellIs" dxfId="61" priority="22" stopIfTrue="1" operator="equal">
      <formula>30</formula>
    </cfRule>
  </conditionalFormatting>
  <conditionalFormatting sqref="H11:I11">
    <cfRule type="cellIs" dxfId="60" priority="18" stopIfTrue="1" operator="equal">
      <formula>30</formula>
    </cfRule>
  </conditionalFormatting>
  <conditionalFormatting sqref="P11">
    <cfRule type="cellIs" dxfId="59" priority="14" stopIfTrue="1" operator="equal">
      <formula>30</formula>
    </cfRule>
  </conditionalFormatting>
  <conditionalFormatting sqref="X11">
    <cfRule type="cellIs" dxfId="58" priority="11" stopIfTrue="1" operator="equal">
      <formula>30</formula>
    </cfRule>
  </conditionalFormatting>
  <conditionalFormatting sqref="O11">
    <cfRule type="cellIs" dxfId="57" priority="8" stopIfTrue="1" operator="equal">
      <formula>30</formula>
    </cfRule>
  </conditionalFormatting>
  <conditionalFormatting sqref="P11">
    <cfRule type="cellIs" dxfId="56" priority="7" stopIfTrue="1" operator="equal">
      <formula>30</formula>
    </cfRule>
  </conditionalFormatting>
  <conditionalFormatting sqref="Q11">
    <cfRule type="cellIs" dxfId="55" priority="6" stopIfTrue="1" operator="equal">
      <formula>30</formula>
    </cfRule>
  </conditionalFormatting>
  <conditionalFormatting sqref="Q11">
    <cfRule type="cellIs" dxfId="54" priority="5" stopIfTrue="1" operator="equal">
      <formula>30</formula>
    </cfRule>
  </conditionalFormatting>
  <conditionalFormatting sqref="T11">
    <cfRule type="cellIs" dxfId="53" priority="4" stopIfTrue="1" operator="equal">
      <formula>30</formula>
    </cfRule>
  </conditionalFormatting>
  <conditionalFormatting sqref="T11">
    <cfRule type="cellIs" dxfId="52" priority="3" stopIfTrue="1" operator="equal">
      <formula>30</formula>
    </cfRule>
  </conditionalFormatting>
  <conditionalFormatting sqref="U11">
    <cfRule type="cellIs" dxfId="51" priority="2" stopIfTrue="1" operator="equal">
      <formula>30</formula>
    </cfRule>
  </conditionalFormatting>
  <conditionalFormatting sqref="U11">
    <cfRule type="cellIs" dxfId="50" priority="1" stopIfTrue="1" operator="equal"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Z35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5.42578125" customWidth="1"/>
    <col min="5" max="5" width="6.85546875" bestFit="1" customWidth="1"/>
    <col min="6" max="6" width="9" bestFit="1" customWidth="1"/>
    <col min="7" max="7" width="7" bestFit="1" customWidth="1"/>
    <col min="8" max="8" width="12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8" width="7" bestFit="1" customWidth="1"/>
    <col min="19" max="19" width="6.710937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47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96"/>
      <c r="C5" s="97"/>
      <c r="D5" s="97"/>
      <c r="E5" s="44">
        <f>+'Division 1'!E5</f>
        <v>1</v>
      </c>
      <c r="F5" s="44">
        <f>+'Division 1'!F5</f>
        <v>2</v>
      </c>
      <c r="G5" s="44">
        <f>+'Division 1'!G5</f>
        <v>3</v>
      </c>
      <c r="H5" s="44">
        <f>+'Division 1'!H5</f>
        <v>4</v>
      </c>
      <c r="I5" s="44">
        <f>+'Division 1'!I5</f>
        <v>5</v>
      </c>
      <c r="J5" s="44">
        <f>+'Division 1'!J5</f>
        <v>6</v>
      </c>
      <c r="K5" s="44">
        <f>+'Division 1'!K5</f>
        <v>7</v>
      </c>
      <c r="L5" s="44">
        <f>+'Division 1'!L5</f>
        <v>8</v>
      </c>
      <c r="M5" s="44">
        <f>+'Division 1'!M5</f>
        <v>9</v>
      </c>
      <c r="N5" s="44">
        <f>+'Division 1'!N5</f>
        <v>10</v>
      </c>
      <c r="O5" s="44">
        <f>+'Division 1'!O5</f>
        <v>11</v>
      </c>
      <c r="P5" s="44">
        <f>+'Division 1'!P5</f>
        <v>12</v>
      </c>
      <c r="Q5" s="44">
        <f>+'Division 1'!Q5</f>
        <v>13</v>
      </c>
      <c r="R5" s="44">
        <f>+'Division 1'!R5</f>
        <v>14</v>
      </c>
      <c r="S5" s="44">
        <f>+'Division 1'!S5</f>
        <v>15</v>
      </c>
      <c r="T5" s="44">
        <f>+'Division 1'!T5</f>
        <v>16</v>
      </c>
      <c r="U5" s="44">
        <f>+'Division 1'!U5</f>
        <v>17</v>
      </c>
      <c r="V5" s="44">
        <f>+'Division 1'!V5</f>
        <v>18</v>
      </c>
      <c r="W5" s="44">
        <f>+'Division 1'!W5</f>
        <v>19</v>
      </c>
      <c r="X5" s="44">
        <f>+'Division 1'!X5</f>
        <v>20</v>
      </c>
      <c r="Y5" s="74"/>
      <c r="Z5" s="75"/>
    </row>
    <row r="6" spans="2:26" ht="15" customHeight="1" thickBot="1">
      <c r="B6" s="98"/>
      <c r="C6" s="99"/>
      <c r="D6" s="100"/>
      <c r="E6" s="50">
        <f>+'Division 1'!E6</f>
        <v>43114</v>
      </c>
      <c r="F6" s="50">
        <f>+'Division 1'!F6</f>
        <v>43142</v>
      </c>
      <c r="G6" s="50">
        <f>+'Division 1'!G6</f>
        <v>43170</v>
      </c>
      <c r="H6" s="50" t="str">
        <f>+'Division 1'!H6</f>
        <v>Mar-Nov</v>
      </c>
      <c r="I6" s="50">
        <f>+'Division 1'!I6</f>
        <v>43205</v>
      </c>
      <c r="J6" s="50">
        <f>+'Division 1'!J6</f>
        <v>43227</v>
      </c>
      <c r="K6" s="50">
        <f>+'Division 1'!K6</f>
        <v>42895</v>
      </c>
      <c r="L6" s="50">
        <f>+'Division 1'!L6</f>
        <v>43264</v>
      </c>
      <c r="M6" s="50" t="str">
        <f>+'Division 1'!M6</f>
        <v>1-Jul-18</v>
      </c>
      <c r="N6" s="50">
        <f>+'Division 1'!N6</f>
        <v>43285</v>
      </c>
      <c r="O6" s="50">
        <f>+'Division 1'!O6</f>
        <v>43313</v>
      </c>
      <c r="P6" s="50">
        <f>+'Division 1'!P6</f>
        <v>43323</v>
      </c>
      <c r="Q6" s="50">
        <f>+'Division 1'!Q6</f>
        <v>43345</v>
      </c>
      <c r="R6" s="50">
        <f>+'Division 1'!R6</f>
        <v>43349</v>
      </c>
      <c r="S6" s="50">
        <f>+'Division 1'!S6</f>
        <v>43387</v>
      </c>
      <c r="T6" s="50" t="str">
        <f>+'Division 1'!T6</f>
        <v>4-Nov-18</v>
      </c>
      <c r="U6" s="50" t="str">
        <f>+'Division 1'!U6</f>
        <v>25-Nov-18</v>
      </c>
      <c r="V6" s="50">
        <f>+'Division 1'!V6</f>
        <v>43436</v>
      </c>
      <c r="W6" s="50" t="str">
        <f>+'Division 1'!W6</f>
        <v>Sat</v>
      </c>
      <c r="X6" s="50" t="str">
        <f>+'Division 1'!X6</f>
        <v>Sat</v>
      </c>
      <c r="Y6" s="101"/>
      <c r="Z6" s="102"/>
    </row>
    <row r="7" spans="2:26" ht="91.5" customHeight="1" thickBot="1">
      <c r="B7" s="439"/>
      <c r="C7" s="440"/>
      <c r="D7" s="103"/>
      <c r="E7" s="53" t="str">
        <f>+'Division 1'!E7</f>
        <v>Stainland Winter Handicap</v>
      </c>
      <c r="F7" s="53" t="str">
        <f>+'Division 1'!F7</f>
        <v>Xcountry Skipton</v>
      </c>
      <c r="G7" s="53" t="str">
        <f>+'Division 1'!G7</f>
        <v>Red Hot Toddy</v>
      </c>
      <c r="H7" s="53" t="str">
        <f>+'Division 1'!H7</f>
        <v>Track</v>
      </c>
      <c r="I7" s="53" t="str">
        <f>+'Division 1'!I7</f>
        <v>Overgate Hospice</v>
      </c>
      <c r="J7" s="53" t="str">
        <f>+'Division 1'!J7</f>
        <v>Coiners</v>
      </c>
      <c r="K7" s="53" t="str">
        <f>+'Division 1'!K7</f>
        <v>The School Run</v>
      </c>
      <c r="L7" s="53" t="str">
        <f>+'Division 1'!L7</f>
        <v>Joe Percy</v>
      </c>
      <c r="M7" s="53" t="str">
        <f>+'Division 1'!M7</f>
        <v>Eccup</v>
      </c>
      <c r="N7" s="53" t="str">
        <f>+'Division 1'!N7</f>
        <v>Helen Windsor</v>
      </c>
      <c r="O7" s="53" t="str">
        <f>+'Division 1'!O7</f>
        <v>Flat Cap</v>
      </c>
      <c r="P7" s="53" t="str">
        <f>+'Division 1'!P7</f>
        <v>(Wo)Man Vs Barge</v>
      </c>
      <c r="Q7" s="53" t="str">
        <f>+'Division 1'!Q7</f>
        <v>Kirkwood Hospice</v>
      </c>
      <c r="R7" s="53" t="str">
        <f>+'Division 1'!R7</f>
        <v>Hades Hill</v>
      </c>
      <c r="S7" s="53" t="str">
        <f>+'Division 1'!S7</f>
        <v>Rombalds Romp</v>
      </c>
      <c r="T7" s="53" t="str">
        <f>+'Division 1'!T7</f>
        <v>Guy Fawkes</v>
      </c>
      <c r="U7" s="53" t="str">
        <f>+'Division 1'!U7</f>
        <v>Clowne</v>
      </c>
      <c r="V7" s="53" t="str">
        <f>+'Division 1'!V7</f>
        <v>Xcountry</v>
      </c>
      <c r="W7" s="53" t="str">
        <f>+'Division 1'!W7</f>
        <v>Huddersfield Park Run</v>
      </c>
      <c r="X7" s="53" t="str">
        <f>+'Division 1'!X7</f>
        <v>Halifax Park Run</v>
      </c>
      <c r="Y7" s="429" t="s">
        <v>10</v>
      </c>
      <c r="Z7" s="437" t="s">
        <v>11</v>
      </c>
    </row>
    <row r="8" spans="2:26" s="1" customFormat="1" ht="15.95" customHeight="1" thickBot="1">
      <c r="B8" s="104"/>
      <c r="C8" s="105"/>
      <c r="D8" s="105"/>
      <c r="E8" s="56" t="str">
        <f>+'Division 1'!E8</f>
        <v>6ish</v>
      </c>
      <c r="F8" s="56" t="str">
        <f>+'Division 1'!F8</f>
        <v>4.7M</v>
      </c>
      <c r="G8" s="56" t="str">
        <f>+'Division 1'!G8</f>
        <v>10K</v>
      </c>
      <c r="H8" s="56" t="str">
        <f>+'Division 1'!H8</f>
        <v>3K</v>
      </c>
      <c r="I8" s="56" t="str">
        <f>+'Division 1'!I8</f>
        <v>10K</v>
      </c>
      <c r="J8" s="56" t="str">
        <f>+'Division 1'!J8</f>
        <v>7M</v>
      </c>
      <c r="K8" s="56" t="str">
        <f>+'Division 1'!K8</f>
        <v>5.2M</v>
      </c>
      <c r="L8" s="56" t="str">
        <f>+'Division 1'!L8</f>
        <v>10K</v>
      </c>
      <c r="M8" s="56" t="str">
        <f>+'Division 1'!M8</f>
        <v>10M</v>
      </c>
      <c r="N8" s="56" t="str">
        <f>+'Division 1'!N8</f>
        <v>10K</v>
      </c>
      <c r="O8" s="56" t="str">
        <f>+'Division 1'!O8</f>
        <v>5M</v>
      </c>
      <c r="P8" s="56" t="str">
        <f>+'Division 1'!P8</f>
        <v>5M</v>
      </c>
      <c r="Q8" s="56" t="str">
        <f>+'Division 1'!Q8</f>
        <v>10K</v>
      </c>
      <c r="R8" s="56" t="str">
        <f>+'Division 1'!R8</f>
        <v>5M</v>
      </c>
      <c r="S8" s="56" t="str">
        <f>+'Division 1'!S8</f>
        <v>6.5M</v>
      </c>
      <c r="T8" s="56" t="str">
        <f>+'Division 1'!T8</f>
        <v>10M</v>
      </c>
      <c r="U8" s="56" t="str">
        <f>+'Division 1'!U8</f>
        <v>Half Mar</v>
      </c>
      <c r="V8" s="56" t="str">
        <f>+'Division 1'!V8</f>
        <v>5ish</v>
      </c>
      <c r="W8" s="56" t="str">
        <f>+'Division 1'!W8</f>
        <v>5K</v>
      </c>
      <c r="X8" s="56" t="str">
        <f>+'Division 1'!X8</f>
        <v>5K</v>
      </c>
      <c r="Y8" s="429"/>
      <c r="Z8" s="437"/>
    </row>
    <row r="9" spans="2:26" s="1" customFormat="1" ht="15.95" customHeight="1" thickBot="1">
      <c r="B9" s="83" t="s">
        <v>4</v>
      </c>
      <c r="C9" s="58" t="s">
        <v>6</v>
      </c>
      <c r="D9" s="58" t="s">
        <v>7</v>
      </c>
      <c r="E9" s="60" t="str">
        <f>+'Division 1'!E9</f>
        <v>Multi</v>
      </c>
      <c r="F9" s="60" t="str">
        <f>+'Division 1'!F9</f>
        <v>Xcountry</v>
      </c>
      <c r="G9" s="60" t="str">
        <f>+'Division 1'!G9</f>
        <v>Road</v>
      </c>
      <c r="H9" s="60" t="str">
        <f>+'Division 1'!H9</f>
        <v>Track</v>
      </c>
      <c r="I9" s="60" t="str">
        <f>+'Division 1'!I9</f>
        <v>Road</v>
      </c>
      <c r="J9" s="60" t="str">
        <f>+'Division 1'!J9</f>
        <v>Fell</v>
      </c>
      <c r="K9" s="60" t="str">
        <f>+'Division 1'!K9</f>
        <v>Trail</v>
      </c>
      <c r="L9" s="60" t="str">
        <f>+'Division 1'!L9</f>
        <v>Road</v>
      </c>
      <c r="M9" s="60" t="str">
        <f>+'Division 1'!M9</f>
        <v>Road</v>
      </c>
      <c r="N9" s="60" t="str">
        <f>+'Division 1'!N9</f>
        <v>Road</v>
      </c>
      <c r="O9" s="60" t="str">
        <f>+'Division 1'!O9</f>
        <v>Multi</v>
      </c>
      <c r="P9" s="60" t="str">
        <f>+'Division 1'!P9</f>
        <v>Trail</v>
      </c>
      <c r="Q9" s="60" t="str">
        <f>+'Division 1'!Q9</f>
        <v>Multi</v>
      </c>
      <c r="R9" s="60" t="str">
        <f>+'Division 1'!R9</f>
        <v>Fell</v>
      </c>
      <c r="S9" s="60" t="str">
        <f>+'Division 1'!S9</f>
        <v>Fell</v>
      </c>
      <c r="T9" s="60" t="str">
        <f>+'Division 1'!T9</f>
        <v>Road</v>
      </c>
      <c r="U9" s="60" t="str">
        <f>+'Division 1'!U9</f>
        <v>Road</v>
      </c>
      <c r="V9" s="60" t="str">
        <f>+'Division 1'!V9</f>
        <v>Xcountry</v>
      </c>
      <c r="W9" s="60" t="str">
        <f>+'Division 1'!W9</f>
        <v>Park</v>
      </c>
      <c r="X9" s="60" t="str">
        <f>+'Division 1'!X9</f>
        <v>Park</v>
      </c>
      <c r="Y9" s="420"/>
      <c r="Z9" s="438"/>
    </row>
    <row r="10" spans="2:26">
      <c r="B10" s="106">
        <v>1</v>
      </c>
      <c r="C10" s="110" t="s">
        <v>60</v>
      </c>
      <c r="D10" s="110" t="s">
        <v>365</v>
      </c>
      <c r="E10" s="111"/>
      <c r="F10" s="108"/>
      <c r="G10" s="183"/>
      <c r="H10" s="183">
        <v>30</v>
      </c>
      <c r="I10" s="183">
        <v>30</v>
      </c>
      <c r="J10" s="183"/>
      <c r="K10" s="183">
        <v>30</v>
      </c>
      <c r="L10" s="183">
        <v>30</v>
      </c>
      <c r="M10" s="183">
        <v>30</v>
      </c>
      <c r="N10" s="183">
        <v>30</v>
      </c>
      <c r="O10" s="183"/>
      <c r="P10" s="183"/>
      <c r="Q10" s="183">
        <v>30</v>
      </c>
      <c r="R10" s="183"/>
      <c r="S10" s="183"/>
      <c r="T10" s="183"/>
      <c r="U10" s="183"/>
      <c r="V10" s="183"/>
      <c r="W10" s="183">
        <v>30</v>
      </c>
      <c r="X10" s="108">
        <v>30</v>
      </c>
      <c r="Y10" s="107">
        <f>COUNT(E10:X10)</f>
        <v>9</v>
      </c>
      <c r="Z10" s="109">
        <f>IF(Y10&lt;9,SUM(E10:X10),SUM(LARGE(E10:X10,1),LARGE(E10:X10,2),LARGE(E10:X10,3),LARGE(E10:X10,4),LARGE(E10:X10,5),LARGE(E10:X10,6),LARGE(E10:X10,7),LARGE(E10:X10,8),LARGE(E10:X10,9)))</f>
        <v>270</v>
      </c>
    </row>
    <row r="11" spans="2:26">
      <c r="B11" s="106">
        <v>2</v>
      </c>
      <c r="C11" s="110" t="s">
        <v>259</v>
      </c>
      <c r="D11" s="110" t="s">
        <v>88</v>
      </c>
      <c r="E11" s="361"/>
      <c r="F11" s="362">
        <v>30</v>
      </c>
      <c r="G11" s="347"/>
      <c r="H11" s="363">
        <v>28</v>
      </c>
      <c r="I11" s="363">
        <v>27</v>
      </c>
      <c r="J11" s="363">
        <v>28</v>
      </c>
      <c r="K11" s="363">
        <v>28</v>
      </c>
      <c r="L11" s="363">
        <v>27</v>
      </c>
      <c r="M11" s="183">
        <v>28</v>
      </c>
      <c r="N11" s="183">
        <v>29</v>
      </c>
      <c r="O11" s="183">
        <v>30</v>
      </c>
      <c r="P11" s="183">
        <v>29</v>
      </c>
      <c r="Q11" s="363">
        <v>26</v>
      </c>
      <c r="R11" s="183">
        <v>30</v>
      </c>
      <c r="S11" s="183">
        <v>30</v>
      </c>
      <c r="T11" s="363">
        <v>26</v>
      </c>
      <c r="U11" s="183"/>
      <c r="V11" s="183">
        <v>30</v>
      </c>
      <c r="W11" s="183">
        <v>29</v>
      </c>
      <c r="X11" s="348">
        <v>27</v>
      </c>
      <c r="Y11" s="107">
        <f t="shared" ref="Y11:Y34" si="0">COUNT(E11:X11)</f>
        <v>17</v>
      </c>
      <c r="Z11" s="109">
        <f t="shared" ref="Z11:Z34" si="1">IF(Y11&lt;9,SUM(E11:X11),SUM(LARGE(E11:X11,1),LARGE(E11:X11,2),LARGE(E11:X11,3),LARGE(E11:X11,4),LARGE(E11:X11,5),LARGE(E11:X11,6),LARGE(E11:X11,7),LARGE(E11:X11,8),LARGE(E11:X11,9)))</f>
        <v>265</v>
      </c>
    </row>
    <row r="12" spans="2:26">
      <c r="B12" s="106">
        <v>3</v>
      </c>
      <c r="C12" s="110" t="s">
        <v>68</v>
      </c>
      <c r="D12" s="110" t="s">
        <v>69</v>
      </c>
      <c r="E12" s="364">
        <v>28</v>
      </c>
      <c r="F12" s="108"/>
      <c r="G12" s="183"/>
      <c r="H12" s="183">
        <v>29</v>
      </c>
      <c r="I12" s="348">
        <v>26</v>
      </c>
      <c r="J12" s="183"/>
      <c r="K12" s="183">
        <v>29</v>
      </c>
      <c r="L12" s="183">
        <v>29</v>
      </c>
      <c r="M12" s="183"/>
      <c r="N12" s="183"/>
      <c r="O12" s="183">
        <v>29</v>
      </c>
      <c r="P12" s="183"/>
      <c r="Q12" s="348">
        <v>27</v>
      </c>
      <c r="R12" s="348">
        <v>27</v>
      </c>
      <c r="S12" s="183">
        <v>29</v>
      </c>
      <c r="T12" s="183">
        <v>30</v>
      </c>
      <c r="U12" s="183">
        <v>30</v>
      </c>
      <c r="V12" s="348">
        <v>28</v>
      </c>
      <c r="W12" s="183">
        <v>28</v>
      </c>
      <c r="X12" s="108">
        <v>28</v>
      </c>
      <c r="Y12" s="107">
        <f>COUNT(E12:X12)</f>
        <v>14</v>
      </c>
      <c r="Z12" s="109">
        <f>IF(Y12&lt;9,SUM(E12:X12),SUM(LARGE(E12:X12,1),LARGE(E12:X12,2),LARGE(E12:X12,3),LARGE(E12:X12,4),LARGE(E12:X12,5),LARGE(E12:X12,6),LARGE(E12:X12,7),LARGE(E12:X12,8),LARGE(E12:X12,9)))</f>
        <v>261</v>
      </c>
    </row>
    <row r="13" spans="2:26">
      <c r="B13" s="106">
        <v>4</v>
      </c>
      <c r="C13" s="110" t="s">
        <v>117</v>
      </c>
      <c r="D13" s="110" t="s">
        <v>256</v>
      </c>
      <c r="E13" s="364">
        <v>27</v>
      </c>
      <c r="F13" s="108">
        <v>29</v>
      </c>
      <c r="G13" s="183">
        <v>30</v>
      </c>
      <c r="H13" s="348">
        <v>27</v>
      </c>
      <c r="I13" s="183">
        <v>29</v>
      </c>
      <c r="J13" s="348">
        <v>26</v>
      </c>
      <c r="K13" s="348">
        <v>27</v>
      </c>
      <c r="L13" s="348">
        <v>23</v>
      </c>
      <c r="M13" s="183">
        <v>29</v>
      </c>
      <c r="N13" s="183">
        <v>27</v>
      </c>
      <c r="O13" s="183">
        <v>28</v>
      </c>
      <c r="P13" s="183">
        <v>28</v>
      </c>
      <c r="Q13" s="183"/>
      <c r="R13" s="183"/>
      <c r="S13" s="183"/>
      <c r="T13" s="183">
        <v>29</v>
      </c>
      <c r="U13" s="183">
        <v>28</v>
      </c>
      <c r="V13" s="183"/>
      <c r="W13" s="348">
        <v>26</v>
      </c>
      <c r="X13" s="348">
        <v>25</v>
      </c>
      <c r="Y13" s="107">
        <f t="shared" si="0"/>
        <v>16</v>
      </c>
      <c r="Z13" s="109">
        <f t="shared" si="1"/>
        <v>257</v>
      </c>
    </row>
    <row r="14" spans="2:26">
      <c r="B14" s="106">
        <v>5</v>
      </c>
      <c r="C14" s="110" t="s">
        <v>100</v>
      </c>
      <c r="D14" s="110" t="s">
        <v>101</v>
      </c>
      <c r="E14" s="111"/>
      <c r="F14" s="108"/>
      <c r="G14" s="183">
        <v>28</v>
      </c>
      <c r="H14" s="183"/>
      <c r="I14" s="348">
        <v>24</v>
      </c>
      <c r="J14" s="183"/>
      <c r="K14" s="183">
        <v>26</v>
      </c>
      <c r="L14" s="183">
        <v>24</v>
      </c>
      <c r="M14" s="183">
        <v>27</v>
      </c>
      <c r="N14" s="183">
        <v>24</v>
      </c>
      <c r="O14" s="183">
        <v>25</v>
      </c>
      <c r="P14" s="183"/>
      <c r="Q14" s="183">
        <v>25</v>
      </c>
      <c r="R14" s="183"/>
      <c r="S14" s="183"/>
      <c r="T14" s="183"/>
      <c r="U14" s="183">
        <v>29</v>
      </c>
      <c r="V14" s="183"/>
      <c r="W14" s="348">
        <v>23</v>
      </c>
      <c r="X14" s="108">
        <v>24</v>
      </c>
      <c r="Y14" s="107">
        <f t="shared" si="0"/>
        <v>11</v>
      </c>
      <c r="Z14" s="109">
        <f t="shared" si="1"/>
        <v>232</v>
      </c>
    </row>
    <row r="15" spans="2:26">
      <c r="B15" s="106">
        <v>6</v>
      </c>
      <c r="C15" s="110" t="s">
        <v>293</v>
      </c>
      <c r="D15" s="110" t="s">
        <v>292</v>
      </c>
      <c r="E15" s="111">
        <v>25</v>
      </c>
      <c r="F15" s="108">
        <v>26</v>
      </c>
      <c r="G15" s="183"/>
      <c r="H15" s="183"/>
      <c r="I15" s="183"/>
      <c r="J15" s="183">
        <v>27</v>
      </c>
      <c r="K15" s="183"/>
      <c r="L15" s="183"/>
      <c r="M15" s="183">
        <v>26</v>
      </c>
      <c r="N15" s="183"/>
      <c r="O15" s="183">
        <v>26</v>
      </c>
      <c r="P15" s="183"/>
      <c r="Q15" s="183"/>
      <c r="R15" s="183"/>
      <c r="S15" s="183"/>
      <c r="T15" s="183">
        <v>28</v>
      </c>
      <c r="U15" s="183">
        <v>27</v>
      </c>
      <c r="V15" s="183">
        <v>25</v>
      </c>
      <c r="W15" s="348">
        <v>20</v>
      </c>
      <c r="X15" s="108">
        <v>21</v>
      </c>
      <c r="Y15" s="107">
        <f>COUNT(E15:X15)</f>
        <v>10</v>
      </c>
      <c r="Z15" s="109">
        <f>IF(Y15&lt;9,SUM(E15:X15),SUM(LARGE(E15:X15,1),LARGE(E15:X15,2),LARGE(E15:X15,3),LARGE(E15:X15,4),LARGE(E15:X15,5),LARGE(E15:X15,6),LARGE(E15:X15,7),LARGE(E15:X15,8),LARGE(E15:X15,9)))</f>
        <v>231</v>
      </c>
    </row>
    <row r="16" spans="2:26">
      <c r="B16" s="106">
        <v>7</v>
      </c>
      <c r="C16" s="110" t="s">
        <v>242</v>
      </c>
      <c r="D16" s="110" t="s">
        <v>167</v>
      </c>
      <c r="E16" s="111"/>
      <c r="F16" s="108"/>
      <c r="G16" s="183">
        <v>29</v>
      </c>
      <c r="H16" s="183"/>
      <c r="I16" s="183">
        <v>28</v>
      </c>
      <c r="J16" s="183"/>
      <c r="K16" s="183"/>
      <c r="L16" s="183">
        <v>25</v>
      </c>
      <c r="M16" s="183"/>
      <c r="N16" s="183">
        <v>26</v>
      </c>
      <c r="O16" s="183">
        <v>27</v>
      </c>
      <c r="P16" s="183"/>
      <c r="Q16" s="183">
        <v>29</v>
      </c>
      <c r="R16" s="183"/>
      <c r="S16" s="183"/>
      <c r="T16" s="183"/>
      <c r="U16" s="183"/>
      <c r="V16" s="183"/>
      <c r="W16" s="183">
        <v>27</v>
      </c>
      <c r="X16" s="108">
        <v>29</v>
      </c>
      <c r="Y16" s="107">
        <f t="shared" si="0"/>
        <v>8</v>
      </c>
      <c r="Z16" s="109">
        <f t="shared" si="1"/>
        <v>220</v>
      </c>
    </row>
    <row r="17" spans="2:26">
      <c r="B17" s="106">
        <v>8</v>
      </c>
      <c r="C17" s="110" t="s">
        <v>62</v>
      </c>
      <c r="D17" s="110" t="s">
        <v>97</v>
      </c>
      <c r="E17" s="111">
        <v>24</v>
      </c>
      <c r="F17" s="108">
        <v>27</v>
      </c>
      <c r="G17" s="183"/>
      <c r="H17" s="183"/>
      <c r="I17" s="183">
        <v>23</v>
      </c>
      <c r="J17" s="183"/>
      <c r="K17" s="183"/>
      <c r="L17" s="183">
        <v>18</v>
      </c>
      <c r="M17" s="183">
        <v>25</v>
      </c>
      <c r="N17" s="183">
        <v>22</v>
      </c>
      <c r="O17" s="183">
        <v>23</v>
      </c>
      <c r="P17" s="183"/>
      <c r="Q17" s="183">
        <v>24</v>
      </c>
      <c r="R17" s="183"/>
      <c r="S17" s="183"/>
      <c r="T17" s="183"/>
      <c r="U17" s="183"/>
      <c r="V17" s="183"/>
      <c r="W17" s="183"/>
      <c r="X17" s="108"/>
      <c r="Y17" s="107">
        <f t="shared" si="0"/>
        <v>8</v>
      </c>
      <c r="Z17" s="109">
        <f t="shared" si="1"/>
        <v>186</v>
      </c>
    </row>
    <row r="18" spans="2:26">
      <c r="B18" s="106">
        <v>9</v>
      </c>
      <c r="C18" s="110" t="s">
        <v>401</v>
      </c>
      <c r="D18" s="110" t="s">
        <v>402</v>
      </c>
      <c r="E18" s="111"/>
      <c r="F18" s="108"/>
      <c r="G18" s="183"/>
      <c r="H18" s="183"/>
      <c r="I18" s="183"/>
      <c r="J18" s="183">
        <v>29</v>
      </c>
      <c r="K18" s="183"/>
      <c r="L18" s="183">
        <v>26</v>
      </c>
      <c r="M18" s="183"/>
      <c r="N18" s="183">
        <v>28</v>
      </c>
      <c r="O18" s="183"/>
      <c r="P18" s="183">
        <v>30</v>
      </c>
      <c r="Q18" s="183">
        <v>28</v>
      </c>
      <c r="R18" s="183"/>
      <c r="S18" s="183"/>
      <c r="T18" s="183"/>
      <c r="U18" s="183"/>
      <c r="V18" s="183"/>
      <c r="W18" s="183">
        <v>24</v>
      </c>
      <c r="X18" s="108"/>
      <c r="Y18" s="107">
        <f>COUNT(E18:X18)</f>
        <v>6</v>
      </c>
      <c r="Z18" s="109">
        <f>IF(Y18&lt;9,SUM(E18:X18),SUM(LARGE(E18:X18,1),LARGE(E18:X18,2),LARGE(E18:X18,3),LARGE(E18:X18,4),LARGE(E18:X18,5),LARGE(E18:X18,6),LARGE(E18:X18,7),LARGE(E18:X18,8),LARGE(E18:X18,9)))</f>
        <v>165</v>
      </c>
    </row>
    <row r="19" spans="2:26">
      <c r="B19" s="106">
        <v>10</v>
      </c>
      <c r="C19" s="110" t="s">
        <v>102</v>
      </c>
      <c r="D19" s="110" t="s">
        <v>193</v>
      </c>
      <c r="E19" s="111"/>
      <c r="F19" s="108"/>
      <c r="G19" s="183"/>
      <c r="H19" s="183"/>
      <c r="I19" s="183"/>
      <c r="J19" s="183"/>
      <c r="K19" s="183"/>
      <c r="L19" s="183">
        <v>20</v>
      </c>
      <c r="M19" s="183"/>
      <c r="N19" s="183">
        <v>25</v>
      </c>
      <c r="O19" s="183">
        <v>24</v>
      </c>
      <c r="P19" s="183"/>
      <c r="Q19" s="183"/>
      <c r="R19" s="183"/>
      <c r="S19" s="183"/>
      <c r="T19" s="183"/>
      <c r="U19" s="183"/>
      <c r="V19" s="183">
        <v>27</v>
      </c>
      <c r="W19" s="183">
        <v>25</v>
      </c>
      <c r="X19" s="108">
        <v>20</v>
      </c>
      <c r="Y19" s="107">
        <f t="shared" si="0"/>
        <v>6</v>
      </c>
      <c r="Z19" s="109">
        <f t="shared" si="1"/>
        <v>141</v>
      </c>
    </row>
    <row r="20" spans="2:26">
      <c r="B20" s="106">
        <v>11</v>
      </c>
      <c r="C20" s="110" t="s">
        <v>263</v>
      </c>
      <c r="D20" s="110" t="s">
        <v>153</v>
      </c>
      <c r="E20" s="111">
        <v>26</v>
      </c>
      <c r="F20" s="108"/>
      <c r="G20" s="183"/>
      <c r="H20" s="183"/>
      <c r="I20" s="183"/>
      <c r="J20" s="183"/>
      <c r="K20" s="183"/>
      <c r="L20" s="183">
        <v>22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3">
        <v>29</v>
      </c>
      <c r="W20" s="183">
        <v>22</v>
      </c>
      <c r="X20" s="108">
        <v>26</v>
      </c>
      <c r="Y20" s="107">
        <f t="shared" si="0"/>
        <v>5</v>
      </c>
      <c r="Z20" s="109">
        <f t="shared" si="1"/>
        <v>125</v>
      </c>
    </row>
    <row r="21" spans="2:26">
      <c r="B21" s="106">
        <v>12</v>
      </c>
      <c r="C21" s="110" t="s">
        <v>110</v>
      </c>
      <c r="D21" s="110" t="s">
        <v>111</v>
      </c>
      <c r="E21" s="111"/>
      <c r="F21" s="108"/>
      <c r="G21" s="183"/>
      <c r="H21" s="183"/>
      <c r="I21" s="183"/>
      <c r="J21" s="183"/>
      <c r="K21" s="183"/>
      <c r="L21" s="183">
        <v>19</v>
      </c>
      <c r="M21" s="183"/>
      <c r="N21" s="183">
        <v>23</v>
      </c>
      <c r="O21" s="183"/>
      <c r="P21" s="183">
        <v>27</v>
      </c>
      <c r="Q21" s="183"/>
      <c r="R21" s="183"/>
      <c r="S21" s="183"/>
      <c r="T21" s="183">
        <v>27</v>
      </c>
      <c r="U21" s="183"/>
      <c r="V21" s="183"/>
      <c r="W21" s="183"/>
      <c r="X21" s="108"/>
      <c r="Y21" s="107">
        <f>COUNT(E21:X21)</f>
        <v>4</v>
      </c>
      <c r="Z21" s="109">
        <f>IF(Y21&lt;9,SUM(E21:X21),SUM(LARGE(E21:X21,1),LARGE(E21:X21,2),LARGE(E21:X21,3),LARGE(E21:X21,4),LARGE(E21:X21,5),LARGE(E21:X21,6),LARGE(E21:X21,7),LARGE(E21:X21,8),LARGE(E21:X21,9)))</f>
        <v>96</v>
      </c>
    </row>
    <row r="22" spans="2:26">
      <c r="B22" s="106">
        <v>13</v>
      </c>
      <c r="C22" s="110" t="s">
        <v>275</v>
      </c>
      <c r="D22" s="110" t="s">
        <v>367</v>
      </c>
      <c r="E22" s="111"/>
      <c r="F22" s="108"/>
      <c r="G22" s="183"/>
      <c r="H22" s="183"/>
      <c r="I22" s="183"/>
      <c r="J22" s="183">
        <v>30</v>
      </c>
      <c r="K22" s="183"/>
      <c r="L22" s="183">
        <v>21</v>
      </c>
      <c r="M22" s="183"/>
      <c r="N22" s="183"/>
      <c r="O22" s="183"/>
      <c r="P22" s="183"/>
      <c r="Q22" s="183"/>
      <c r="R22" s="183">
        <v>29</v>
      </c>
      <c r="S22" s="183"/>
      <c r="T22" s="183"/>
      <c r="U22" s="183"/>
      <c r="V22" s="183"/>
      <c r="W22" s="183"/>
      <c r="X22" s="108"/>
      <c r="Y22" s="107">
        <f>COUNT(E22:X22)</f>
        <v>3</v>
      </c>
      <c r="Z22" s="109">
        <f>IF(Y22&lt;9,SUM(E22:X22),SUM(LARGE(E22:X22,1),LARGE(E22:X22,2),LARGE(E22:X22,3),LARGE(E22:X22,4),LARGE(E22:X22,5),LARGE(E22:X22,6),LARGE(E22:X22,7),LARGE(E22:X22,8),LARGE(E22:X22,9)))</f>
        <v>80</v>
      </c>
    </row>
    <row r="23" spans="2:26">
      <c r="B23" s="106">
        <v>14</v>
      </c>
      <c r="C23" s="110" t="s">
        <v>263</v>
      </c>
      <c r="D23" s="110" t="s">
        <v>181</v>
      </c>
      <c r="E23" s="111">
        <v>29</v>
      </c>
      <c r="F23" s="108"/>
      <c r="G23" s="183"/>
      <c r="H23" s="183"/>
      <c r="I23" s="183">
        <v>25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08"/>
      <c r="Y23" s="107">
        <f>COUNT(E23:X23)</f>
        <v>2</v>
      </c>
      <c r="Z23" s="109">
        <f>IF(Y23&lt;9,SUM(E23:X23),SUM(LARGE(E23:X23,1),LARGE(E23:X23,2),LARGE(E23:X23,3),LARGE(E23:X23,4),LARGE(E23:X23,5),LARGE(E23:X23,6),LARGE(E23:X23,7),LARGE(E23:X23,8),LARGE(E23:X23,9)))</f>
        <v>54</v>
      </c>
    </row>
    <row r="24" spans="2:26">
      <c r="B24" s="106">
        <v>15</v>
      </c>
      <c r="C24" s="110" t="s">
        <v>288</v>
      </c>
      <c r="D24" s="110" t="s">
        <v>287</v>
      </c>
      <c r="E24" s="111">
        <v>30</v>
      </c>
      <c r="F24" s="108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08">
        <v>23</v>
      </c>
      <c r="Y24" s="107">
        <f t="shared" si="0"/>
        <v>2</v>
      </c>
      <c r="Z24" s="109">
        <f t="shared" si="1"/>
        <v>53</v>
      </c>
    </row>
    <row r="25" spans="2:26">
      <c r="B25" s="106">
        <v>16</v>
      </c>
      <c r="C25" s="110" t="s">
        <v>105</v>
      </c>
      <c r="D25" s="110" t="s">
        <v>140</v>
      </c>
      <c r="E25" s="111"/>
      <c r="F25" s="108"/>
      <c r="G25" s="183"/>
      <c r="H25" s="183"/>
      <c r="I25" s="183">
        <v>22</v>
      </c>
      <c r="J25" s="183"/>
      <c r="K25" s="183"/>
      <c r="L25" s="183"/>
      <c r="M25" s="183"/>
      <c r="N25" s="183"/>
      <c r="O25" s="183"/>
      <c r="P25" s="183"/>
      <c r="Q25" s="183"/>
      <c r="R25" s="183">
        <v>28</v>
      </c>
      <c r="S25" s="183"/>
      <c r="T25" s="183"/>
      <c r="U25" s="183"/>
      <c r="V25" s="183"/>
      <c r="W25" s="183"/>
      <c r="X25" s="108"/>
      <c r="Y25" s="107">
        <f>COUNT(E25:X25)</f>
        <v>2</v>
      </c>
      <c r="Z25" s="109">
        <f>IF(Y25&lt;9,SUM(E25:X25),SUM(LARGE(E25:X25,1),LARGE(E25:X25,2),LARGE(E25:X25,3),LARGE(E25:X25,4),LARGE(E25:X25,5),LARGE(E25:X25,6),LARGE(E25:X25,7),LARGE(E25:X25,8),LARGE(E25:X25,9)))</f>
        <v>50</v>
      </c>
    </row>
    <row r="26" spans="2:26">
      <c r="B26" s="106">
        <v>17</v>
      </c>
      <c r="C26" s="110" t="s">
        <v>335</v>
      </c>
      <c r="D26" s="110" t="s">
        <v>336</v>
      </c>
      <c r="E26" s="111"/>
      <c r="F26" s="108">
        <v>28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>
        <v>19</v>
      </c>
      <c r="X26" s="108"/>
      <c r="Y26" s="107">
        <f>COUNT(E26:X26)</f>
        <v>2</v>
      </c>
      <c r="Z26" s="109">
        <f>IF(Y26&lt;9,SUM(E26:X26),SUM(LARGE(E26:X26,1),LARGE(E26:X26,2),LARGE(E26:X26,3),LARGE(E26:X26,4),LARGE(E26:X26,5),LARGE(E26:X26,6),LARGE(E26:X26,7),LARGE(E26:X26,8),LARGE(E26:X26,9)))</f>
        <v>47</v>
      </c>
    </row>
    <row r="27" spans="2:26">
      <c r="B27" s="106">
        <v>18</v>
      </c>
      <c r="C27" s="110" t="s">
        <v>108</v>
      </c>
      <c r="D27" s="110" t="s">
        <v>109</v>
      </c>
      <c r="E27" s="111"/>
      <c r="F27" s="108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>
        <v>19</v>
      </c>
      <c r="X27" s="108">
        <v>22</v>
      </c>
      <c r="Y27" s="107">
        <f t="shared" si="0"/>
        <v>2</v>
      </c>
      <c r="Z27" s="109">
        <f t="shared" si="1"/>
        <v>41</v>
      </c>
    </row>
    <row r="28" spans="2:26">
      <c r="B28" s="106">
        <v>19</v>
      </c>
      <c r="C28" s="110" t="s">
        <v>293</v>
      </c>
      <c r="D28" s="110" t="s">
        <v>180</v>
      </c>
      <c r="E28" s="111"/>
      <c r="F28" s="108"/>
      <c r="G28" s="183"/>
      <c r="H28" s="183"/>
      <c r="I28" s="183"/>
      <c r="J28" s="183"/>
      <c r="K28" s="183"/>
      <c r="L28" s="183">
        <v>28</v>
      </c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08"/>
      <c r="Y28" s="107">
        <f t="shared" si="0"/>
        <v>1</v>
      </c>
      <c r="Z28" s="109">
        <f t="shared" si="1"/>
        <v>28</v>
      </c>
    </row>
    <row r="29" spans="2:26">
      <c r="B29" s="106">
        <v>20</v>
      </c>
      <c r="C29" s="110" t="s">
        <v>68</v>
      </c>
      <c r="D29" s="110" t="s">
        <v>145</v>
      </c>
      <c r="E29" s="111"/>
      <c r="F29" s="108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>
        <v>26</v>
      </c>
      <c r="W29" s="183"/>
      <c r="X29" s="108"/>
      <c r="Y29" s="107">
        <f>COUNT(E29:X29)</f>
        <v>1</v>
      </c>
      <c r="Z29" s="109">
        <f>IF(Y29&lt;9,SUM(E29:X29),SUM(LARGE(E29:X29,1),LARGE(E29:X29,2),LARGE(E29:X29,3),LARGE(E29:X29,4),LARGE(E29:X29,5),LARGE(E29:X29,6),LARGE(E29:X29,7),LARGE(E29:X29,8),LARGE(E29:X29,9)))</f>
        <v>26</v>
      </c>
    </row>
    <row r="30" spans="2:26">
      <c r="B30" s="106">
        <v>21</v>
      </c>
      <c r="C30" s="110" t="s">
        <v>259</v>
      </c>
      <c r="D30" s="110" t="s">
        <v>400</v>
      </c>
      <c r="E30" s="111"/>
      <c r="F30" s="108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>
        <v>21</v>
      </c>
      <c r="X30" s="108"/>
      <c r="Y30" s="107">
        <f t="shared" si="0"/>
        <v>1</v>
      </c>
      <c r="Z30" s="109">
        <f t="shared" si="1"/>
        <v>21</v>
      </c>
    </row>
    <row r="31" spans="2:26">
      <c r="B31" s="106">
        <v>22</v>
      </c>
      <c r="C31" s="110" t="s">
        <v>182</v>
      </c>
      <c r="D31" s="110" t="s">
        <v>192</v>
      </c>
      <c r="E31" s="111"/>
      <c r="F31" s="108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08">
        <v>19</v>
      </c>
      <c r="Y31" s="107">
        <f>COUNT(E31:X31)</f>
        <v>1</v>
      </c>
      <c r="Z31" s="109">
        <f>IF(Y31&lt;9,SUM(E31:X31),SUM(LARGE(E31:X31,1),LARGE(E31:X31,2),LARGE(E31:X31,3),LARGE(E31:X31,4),LARGE(E31:X31,5),LARGE(E31:X31,6),LARGE(E31:X31,7),LARGE(E31:X31,8),LARGE(E31:X31,9)))</f>
        <v>19</v>
      </c>
    </row>
    <row r="32" spans="2:26">
      <c r="B32" s="106">
        <v>23</v>
      </c>
      <c r="C32" s="110" t="s">
        <v>240</v>
      </c>
      <c r="D32" s="110" t="s">
        <v>241</v>
      </c>
      <c r="E32" s="111"/>
      <c r="F32" s="108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08">
        <v>18</v>
      </c>
      <c r="Y32" s="107">
        <f t="shared" si="0"/>
        <v>1</v>
      </c>
      <c r="Z32" s="109">
        <f t="shared" si="1"/>
        <v>18</v>
      </c>
    </row>
    <row r="33" spans="2:26">
      <c r="B33" s="106" t="s">
        <v>602</v>
      </c>
      <c r="C33" s="110" t="s">
        <v>64</v>
      </c>
      <c r="D33" s="110" t="s">
        <v>366</v>
      </c>
      <c r="E33" s="111"/>
      <c r="F33" s="108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08"/>
      <c r="Y33" s="107">
        <f t="shared" si="0"/>
        <v>0</v>
      </c>
      <c r="Z33" s="109">
        <f t="shared" si="1"/>
        <v>0</v>
      </c>
    </row>
    <row r="34" spans="2:26" ht="15.75" thickBot="1">
      <c r="B34" s="177" t="s">
        <v>602</v>
      </c>
      <c r="C34" s="178" t="s">
        <v>211</v>
      </c>
      <c r="D34" s="178" t="s">
        <v>212</v>
      </c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78">
        <f t="shared" si="0"/>
        <v>0</v>
      </c>
      <c r="Z34" s="181">
        <f t="shared" si="1"/>
        <v>0</v>
      </c>
    </row>
    <row r="35" spans="2:26" ht="15.75" thickTop="1"/>
  </sheetData>
  <mergeCells count="4">
    <mergeCell ref="T2:Y2"/>
    <mergeCell ref="B7:C7"/>
    <mergeCell ref="Y7:Y9"/>
    <mergeCell ref="Z7:Z9"/>
  </mergeCells>
  <conditionalFormatting sqref="E35:Y35">
    <cfRule type="cellIs" dxfId="49" priority="28" stopIfTrue="1" operator="equal">
      <formula>20</formula>
    </cfRule>
  </conditionalFormatting>
  <conditionalFormatting sqref="Z35 Y10:Y28 Y30:Y33">
    <cfRule type="cellIs" dxfId="48" priority="27" stopIfTrue="1" operator="greaterThan">
      <formula>9</formula>
    </cfRule>
  </conditionalFormatting>
  <conditionalFormatting sqref="E10:X28 E30:X33">
    <cfRule type="cellIs" dxfId="47" priority="14" stopIfTrue="1" operator="equal">
      <formula>30</formula>
    </cfRule>
  </conditionalFormatting>
  <conditionalFormatting sqref="Y15">
    <cfRule type="cellIs" dxfId="46" priority="9" stopIfTrue="1" operator="greaterThan">
      <formula>9</formula>
    </cfRule>
  </conditionalFormatting>
  <conditionalFormatting sqref="Y25">
    <cfRule type="cellIs" dxfId="45" priority="8" stopIfTrue="1" operator="greaterThan">
      <formula>9</formula>
    </cfRule>
  </conditionalFormatting>
  <conditionalFormatting sqref="Y34">
    <cfRule type="cellIs" dxfId="44" priority="5" stopIfTrue="1" operator="greaterThan">
      <formula>9</formula>
    </cfRule>
  </conditionalFormatting>
  <conditionalFormatting sqref="Y34">
    <cfRule type="cellIs" dxfId="43" priority="4" stopIfTrue="1" operator="greaterThan">
      <formula>9</formula>
    </cfRule>
  </conditionalFormatting>
  <conditionalFormatting sqref="E34:X34">
    <cfRule type="cellIs" dxfId="42" priority="3" stopIfTrue="1" operator="equal">
      <formula>30</formula>
    </cfRule>
  </conditionalFormatting>
  <conditionalFormatting sqref="Y29">
    <cfRule type="cellIs" dxfId="41" priority="2" stopIfTrue="1" operator="greaterThan">
      <formula>9</formula>
    </cfRule>
  </conditionalFormatting>
  <conditionalFormatting sqref="E29:X29">
    <cfRule type="cellIs" dxfId="40" priority="1" stopIfTrue="1" operator="equal">
      <formula>30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Z34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9.140625" bestFit="1" customWidth="1"/>
    <col min="5" max="5" width="6.85546875" bestFit="1" customWidth="1"/>
    <col min="6" max="6" width="9" bestFit="1" customWidth="1"/>
    <col min="7" max="7" width="7" bestFit="1" customWidth="1"/>
    <col min="8" max="8" width="12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8" width="7" bestFit="1" customWidth="1"/>
    <col min="19" max="19" width="6.710937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48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112"/>
      <c r="C5" s="113"/>
      <c r="D5" s="113"/>
      <c r="E5" s="44">
        <f>+'Division 1'!E5</f>
        <v>1</v>
      </c>
      <c r="F5" s="44">
        <f>+'Division 1'!F5</f>
        <v>2</v>
      </c>
      <c r="G5" s="44">
        <f>+'Division 1'!G5</f>
        <v>3</v>
      </c>
      <c r="H5" s="44">
        <f>+'Division 1'!H5</f>
        <v>4</v>
      </c>
      <c r="I5" s="44">
        <f>+'Division 1'!I5</f>
        <v>5</v>
      </c>
      <c r="J5" s="44">
        <f>+'Division 1'!J5</f>
        <v>6</v>
      </c>
      <c r="K5" s="44">
        <f>+'Division 1'!K5</f>
        <v>7</v>
      </c>
      <c r="L5" s="44">
        <f>+'Division 1'!L5</f>
        <v>8</v>
      </c>
      <c r="M5" s="44">
        <f>+'Division 1'!M5</f>
        <v>9</v>
      </c>
      <c r="N5" s="44">
        <f>+'Division 1'!N5</f>
        <v>10</v>
      </c>
      <c r="O5" s="44">
        <f>+'Division 1'!O5</f>
        <v>11</v>
      </c>
      <c r="P5" s="44">
        <f>+'Division 1'!P5</f>
        <v>12</v>
      </c>
      <c r="Q5" s="44">
        <f>+'Division 1'!Q5</f>
        <v>13</v>
      </c>
      <c r="R5" s="44">
        <f>+'Division 1'!R5</f>
        <v>14</v>
      </c>
      <c r="S5" s="44">
        <f>+'Division 1'!S5</f>
        <v>15</v>
      </c>
      <c r="T5" s="44">
        <f>+'Division 1'!T5</f>
        <v>16</v>
      </c>
      <c r="U5" s="44">
        <f>+'Division 1'!U5</f>
        <v>17</v>
      </c>
      <c r="V5" s="44">
        <f>+'Division 1'!V5</f>
        <v>18</v>
      </c>
      <c r="W5" s="44">
        <f>+'Division 1'!W5</f>
        <v>19</v>
      </c>
      <c r="X5" s="44">
        <f>+'Division 1'!X5</f>
        <v>20</v>
      </c>
      <c r="Y5" s="74"/>
      <c r="Z5" s="75"/>
    </row>
    <row r="6" spans="2:26" ht="15" customHeight="1" thickBot="1">
      <c r="B6" s="114"/>
      <c r="C6" s="115"/>
      <c r="D6" s="116"/>
      <c r="E6" s="50">
        <f>+'Division 1'!E6</f>
        <v>43114</v>
      </c>
      <c r="F6" s="50">
        <f>+'Division 1'!F6</f>
        <v>43142</v>
      </c>
      <c r="G6" s="50">
        <f>+'Division 1'!G6</f>
        <v>43170</v>
      </c>
      <c r="H6" s="50" t="str">
        <f>+'Division 1'!H6</f>
        <v>Mar-Nov</v>
      </c>
      <c r="I6" s="50">
        <f>+'Division 1'!I6</f>
        <v>43205</v>
      </c>
      <c r="J6" s="50">
        <f>+'Division 1'!J6</f>
        <v>43227</v>
      </c>
      <c r="K6" s="50">
        <f>+'Division 1'!K6</f>
        <v>42895</v>
      </c>
      <c r="L6" s="50">
        <f>+'Division 1'!L6</f>
        <v>43264</v>
      </c>
      <c r="M6" s="50" t="str">
        <f>+'Division 1'!M6</f>
        <v>1-Jul-18</v>
      </c>
      <c r="N6" s="50">
        <f>+'Division 1'!N6</f>
        <v>43285</v>
      </c>
      <c r="O6" s="50">
        <f>+'Division 1'!O6</f>
        <v>43313</v>
      </c>
      <c r="P6" s="50">
        <f>+'Division 1'!P6</f>
        <v>43323</v>
      </c>
      <c r="Q6" s="50">
        <f>+'Division 1'!Q6</f>
        <v>43345</v>
      </c>
      <c r="R6" s="50">
        <f>+'Division 1'!R6</f>
        <v>43349</v>
      </c>
      <c r="S6" s="50">
        <f>+'Division 1'!S6</f>
        <v>43387</v>
      </c>
      <c r="T6" s="50" t="str">
        <f>+'Division 1'!T6</f>
        <v>4-Nov-18</v>
      </c>
      <c r="U6" s="50" t="str">
        <f>+'Division 1'!U6</f>
        <v>25-Nov-18</v>
      </c>
      <c r="V6" s="50">
        <f>+'Division 1'!V6</f>
        <v>43436</v>
      </c>
      <c r="W6" s="50" t="str">
        <f>+'Division 1'!W6</f>
        <v>Sat</v>
      </c>
      <c r="X6" s="50" t="str">
        <f>+'Division 1'!X6</f>
        <v>Sat</v>
      </c>
      <c r="Y6" s="15"/>
      <c r="Z6" s="79"/>
    </row>
    <row r="7" spans="2:26" ht="91.5" customHeight="1" thickBot="1">
      <c r="B7" s="441"/>
      <c r="C7" s="442"/>
      <c r="D7" s="117"/>
      <c r="E7" s="53" t="str">
        <f>+'Division 1'!E7</f>
        <v>Stainland Winter Handicap</v>
      </c>
      <c r="F7" s="53" t="str">
        <f>+'Division 1'!F7</f>
        <v>Xcountry Skipton</v>
      </c>
      <c r="G7" s="53" t="str">
        <f>+'Division 1'!G7</f>
        <v>Red Hot Toddy</v>
      </c>
      <c r="H7" s="53" t="str">
        <f>+'Division 1'!H7</f>
        <v>Track</v>
      </c>
      <c r="I7" s="53" t="str">
        <f>+'Division 1'!I7</f>
        <v>Overgate Hospice</v>
      </c>
      <c r="J7" s="53" t="str">
        <f>+'Division 1'!J7</f>
        <v>Coiners</v>
      </c>
      <c r="K7" s="53" t="str">
        <f>+'Division 1'!K7</f>
        <v>The School Run</v>
      </c>
      <c r="L7" s="53" t="str">
        <f>+'Division 1'!L7</f>
        <v>Joe Percy</v>
      </c>
      <c r="M7" s="53" t="str">
        <f>+'Division 1'!M7</f>
        <v>Eccup</v>
      </c>
      <c r="N7" s="53" t="str">
        <f>+'Division 1'!N7</f>
        <v>Helen Windsor</v>
      </c>
      <c r="O7" s="53" t="str">
        <f>+'Division 1'!O7</f>
        <v>Flat Cap</v>
      </c>
      <c r="P7" s="53" t="str">
        <f>+'Division 1'!P7</f>
        <v>(Wo)Man Vs Barge</v>
      </c>
      <c r="Q7" s="53" t="str">
        <f>+'Division 1'!Q7</f>
        <v>Kirkwood Hospice</v>
      </c>
      <c r="R7" s="53" t="str">
        <f>+'Division 1'!R7</f>
        <v>Hades Hill</v>
      </c>
      <c r="S7" s="53" t="str">
        <f>+'Division 1'!S7</f>
        <v>Rombalds Romp</v>
      </c>
      <c r="T7" s="53" t="str">
        <f>+'Division 1'!T7</f>
        <v>Guy Fawkes</v>
      </c>
      <c r="U7" s="53" t="str">
        <f>+'Division 1'!U7</f>
        <v>Clowne</v>
      </c>
      <c r="V7" s="53" t="str">
        <f>+'Division 1'!V7</f>
        <v>Xcountry</v>
      </c>
      <c r="W7" s="53" t="str">
        <f>+'Division 1'!W7</f>
        <v>Huddersfield Park Run</v>
      </c>
      <c r="X7" s="53" t="str">
        <f>+'Division 1'!X7</f>
        <v>Halifax Park Run</v>
      </c>
      <c r="Y7" s="429" t="s">
        <v>10</v>
      </c>
      <c r="Z7" s="437" t="s">
        <v>11</v>
      </c>
    </row>
    <row r="8" spans="2:26" s="1" customFormat="1" ht="15.95" customHeight="1" thickBot="1">
      <c r="B8" s="118"/>
      <c r="C8" s="119"/>
      <c r="D8" s="119"/>
      <c r="E8" s="56" t="str">
        <f>+'Division 1'!E8</f>
        <v>6ish</v>
      </c>
      <c r="F8" s="56" t="str">
        <f>+'Division 1'!F8</f>
        <v>4.7M</v>
      </c>
      <c r="G8" s="56" t="str">
        <f>+'Division 1'!G8</f>
        <v>10K</v>
      </c>
      <c r="H8" s="56" t="str">
        <f>+'Division 1'!H8</f>
        <v>3K</v>
      </c>
      <c r="I8" s="56" t="str">
        <f>+'Division 1'!I8</f>
        <v>10K</v>
      </c>
      <c r="J8" s="56" t="str">
        <f>+'Division 1'!J8</f>
        <v>7M</v>
      </c>
      <c r="K8" s="56" t="str">
        <f>+'Division 1'!K8</f>
        <v>5.2M</v>
      </c>
      <c r="L8" s="56" t="str">
        <f>+'Division 1'!L8</f>
        <v>10K</v>
      </c>
      <c r="M8" s="56" t="str">
        <f>+'Division 1'!M8</f>
        <v>10M</v>
      </c>
      <c r="N8" s="56" t="str">
        <f>+'Division 1'!N8</f>
        <v>10K</v>
      </c>
      <c r="O8" s="56" t="str">
        <f>+'Division 1'!O8</f>
        <v>5M</v>
      </c>
      <c r="P8" s="56" t="str">
        <f>+'Division 1'!P8</f>
        <v>5M</v>
      </c>
      <c r="Q8" s="56" t="str">
        <f>+'Division 1'!Q8</f>
        <v>10K</v>
      </c>
      <c r="R8" s="56" t="str">
        <f>+'Division 1'!R8</f>
        <v>5M</v>
      </c>
      <c r="S8" s="56" t="str">
        <f>+'Division 1'!S8</f>
        <v>6.5M</v>
      </c>
      <c r="T8" s="56" t="str">
        <f>+'Division 1'!T8</f>
        <v>10M</v>
      </c>
      <c r="U8" s="56" t="str">
        <f>+'Division 1'!U8</f>
        <v>Half Mar</v>
      </c>
      <c r="V8" s="56" t="str">
        <f>+'Division 1'!V8</f>
        <v>5ish</v>
      </c>
      <c r="W8" s="56" t="str">
        <f>+'Division 1'!W8</f>
        <v>5K</v>
      </c>
      <c r="X8" s="56" t="str">
        <f>+'Division 1'!X8</f>
        <v>5K</v>
      </c>
      <c r="Y8" s="429"/>
      <c r="Z8" s="437"/>
    </row>
    <row r="9" spans="2:26" s="1" customFormat="1" ht="15.95" customHeight="1" thickBot="1">
      <c r="B9" s="83" t="s">
        <v>4</v>
      </c>
      <c r="C9" s="58" t="s">
        <v>6</v>
      </c>
      <c r="D9" s="59" t="s">
        <v>7</v>
      </c>
      <c r="E9" s="60" t="str">
        <f>+'Division 1'!E9</f>
        <v>Multi</v>
      </c>
      <c r="F9" s="60" t="str">
        <f>+'Division 1'!F9</f>
        <v>Xcountry</v>
      </c>
      <c r="G9" s="60" t="str">
        <f>+'Division 1'!G9</f>
        <v>Road</v>
      </c>
      <c r="H9" s="60" t="str">
        <f>+'Division 1'!H9</f>
        <v>Track</v>
      </c>
      <c r="I9" s="60" t="str">
        <f>+'Division 1'!I9</f>
        <v>Road</v>
      </c>
      <c r="J9" s="60" t="str">
        <f>+'Division 1'!J9</f>
        <v>Fell</v>
      </c>
      <c r="K9" s="60" t="str">
        <f>+'Division 1'!K9</f>
        <v>Trail</v>
      </c>
      <c r="L9" s="60" t="str">
        <f>+'Division 1'!L9</f>
        <v>Road</v>
      </c>
      <c r="M9" s="60" t="str">
        <f>+'Division 1'!M9</f>
        <v>Road</v>
      </c>
      <c r="N9" s="60" t="str">
        <f>+'Division 1'!N9</f>
        <v>Road</v>
      </c>
      <c r="O9" s="60" t="str">
        <f>+'Division 1'!O9</f>
        <v>Multi</v>
      </c>
      <c r="P9" s="60" t="str">
        <f>+'Division 1'!P9</f>
        <v>Trail</v>
      </c>
      <c r="Q9" s="60" t="str">
        <f>+'Division 1'!Q9</f>
        <v>Multi</v>
      </c>
      <c r="R9" s="60" t="str">
        <f>+'Division 1'!R9</f>
        <v>Fell</v>
      </c>
      <c r="S9" s="60" t="str">
        <f>+'Division 1'!S9</f>
        <v>Fell</v>
      </c>
      <c r="T9" s="60" t="str">
        <f>+'Division 1'!T9</f>
        <v>Road</v>
      </c>
      <c r="U9" s="60" t="str">
        <f>+'Division 1'!U9</f>
        <v>Road</v>
      </c>
      <c r="V9" s="60" t="str">
        <f>+'Division 1'!V9</f>
        <v>Xcountry</v>
      </c>
      <c r="W9" s="60" t="str">
        <f>+'Division 1'!W9</f>
        <v>Park</v>
      </c>
      <c r="X9" s="60" t="str">
        <f>+'Division 1'!X9</f>
        <v>Park</v>
      </c>
      <c r="Y9" s="420"/>
      <c r="Z9" s="438"/>
    </row>
    <row r="10" spans="2:26">
      <c r="B10" s="120">
        <v>1</v>
      </c>
      <c r="C10" s="126" t="s">
        <v>137</v>
      </c>
      <c r="D10" s="126" t="s">
        <v>195</v>
      </c>
      <c r="E10" s="125"/>
      <c r="F10" s="125"/>
      <c r="G10" s="125"/>
      <c r="H10" s="397">
        <v>30</v>
      </c>
      <c r="I10" s="125"/>
      <c r="J10" s="397">
        <v>30</v>
      </c>
      <c r="K10" s="397">
        <v>30</v>
      </c>
      <c r="L10" s="397">
        <v>30</v>
      </c>
      <c r="M10" s="125"/>
      <c r="N10" s="125">
        <v>30</v>
      </c>
      <c r="O10" s="125">
        <v>30</v>
      </c>
      <c r="P10" s="125">
        <v>30</v>
      </c>
      <c r="Q10" s="125">
        <v>30</v>
      </c>
      <c r="R10" s="125">
        <v>30</v>
      </c>
      <c r="S10" s="125">
        <v>30</v>
      </c>
      <c r="T10" s="125"/>
      <c r="U10" s="125"/>
      <c r="V10" s="125">
        <v>30</v>
      </c>
      <c r="W10" s="125">
        <v>30</v>
      </c>
      <c r="X10" s="122">
        <v>30</v>
      </c>
      <c r="Y10" s="123">
        <f t="shared" ref="Y10:Y33" si="0">COUNT(E10:X10)</f>
        <v>13</v>
      </c>
      <c r="Z10" s="124">
        <f t="shared" ref="Z10:Z33" si="1">IF(Y10&lt;9,SUM(E10:X10),SUM(LARGE(E10:X10,1),LARGE(E10:X10,2),LARGE(E10:X10,3),LARGE(E10:X10,4),LARGE(E10:X10,5),LARGE(E10:X10,6),LARGE(E10:X10,7),LARGE(E10:X10,8),LARGE(E10:X10,9)))</f>
        <v>270</v>
      </c>
    </row>
    <row r="11" spans="2:26">
      <c r="B11" s="120">
        <v>2</v>
      </c>
      <c r="C11" s="126" t="s">
        <v>135</v>
      </c>
      <c r="D11" s="126" t="s">
        <v>67</v>
      </c>
      <c r="E11" s="125"/>
      <c r="F11" s="125"/>
      <c r="G11" s="125"/>
      <c r="H11" s="397">
        <v>29</v>
      </c>
      <c r="I11" s="125">
        <v>30</v>
      </c>
      <c r="J11" s="125"/>
      <c r="K11" s="125">
        <v>29</v>
      </c>
      <c r="L11" s="125">
        <v>29</v>
      </c>
      <c r="M11" s="125">
        <v>30</v>
      </c>
      <c r="N11" s="397">
        <v>27</v>
      </c>
      <c r="O11" s="125"/>
      <c r="P11" s="125"/>
      <c r="Q11" s="125">
        <v>29</v>
      </c>
      <c r="R11" s="125">
        <v>29</v>
      </c>
      <c r="S11" s="125"/>
      <c r="T11" s="125">
        <v>29</v>
      </c>
      <c r="U11" s="397">
        <v>25</v>
      </c>
      <c r="V11" s="125"/>
      <c r="W11" s="125">
        <v>29</v>
      </c>
      <c r="X11" s="122">
        <v>29</v>
      </c>
      <c r="Y11" s="121">
        <f t="shared" si="0"/>
        <v>12</v>
      </c>
      <c r="Z11" s="124">
        <f t="shared" si="1"/>
        <v>263</v>
      </c>
    </row>
    <row r="12" spans="2:26">
      <c r="B12" s="120">
        <v>3</v>
      </c>
      <c r="C12" s="126" t="s">
        <v>102</v>
      </c>
      <c r="D12" s="126" t="s">
        <v>254</v>
      </c>
      <c r="E12" s="125">
        <v>30</v>
      </c>
      <c r="F12" s="125">
        <v>30</v>
      </c>
      <c r="G12" s="125">
        <v>30</v>
      </c>
      <c r="H12" s="397">
        <v>25</v>
      </c>
      <c r="I12" s="125"/>
      <c r="J12" s="125"/>
      <c r="K12" s="125">
        <v>28</v>
      </c>
      <c r="L12" s="397">
        <v>25</v>
      </c>
      <c r="M12" s="125">
        <v>29</v>
      </c>
      <c r="N12" s="397">
        <v>25</v>
      </c>
      <c r="O12" s="125">
        <v>29</v>
      </c>
      <c r="P12" s="397">
        <v>27</v>
      </c>
      <c r="Q12" s="125"/>
      <c r="R12" s="125"/>
      <c r="S12" s="125"/>
      <c r="T12" s="397">
        <v>27</v>
      </c>
      <c r="U12" s="125">
        <v>29</v>
      </c>
      <c r="V12" s="125"/>
      <c r="W12" s="125">
        <v>27</v>
      </c>
      <c r="X12" s="122">
        <v>27</v>
      </c>
      <c r="Y12" s="121">
        <f t="shared" si="0"/>
        <v>14</v>
      </c>
      <c r="Z12" s="124">
        <f t="shared" si="1"/>
        <v>259</v>
      </c>
    </row>
    <row r="13" spans="2:26">
      <c r="B13" s="120">
        <v>4</v>
      </c>
      <c r="C13" s="126" t="s">
        <v>93</v>
      </c>
      <c r="D13" s="126" t="s">
        <v>94</v>
      </c>
      <c r="E13" s="125">
        <v>25</v>
      </c>
      <c r="F13" s="125">
        <v>25</v>
      </c>
      <c r="G13" s="125"/>
      <c r="H13" s="125"/>
      <c r="I13" s="125"/>
      <c r="J13" s="125"/>
      <c r="K13" s="125">
        <v>27</v>
      </c>
      <c r="L13" s="397">
        <v>23</v>
      </c>
      <c r="M13" s="125"/>
      <c r="N13" s="125">
        <v>26</v>
      </c>
      <c r="O13" s="125">
        <v>27</v>
      </c>
      <c r="P13" s="125"/>
      <c r="Q13" s="125"/>
      <c r="R13" s="125">
        <v>27</v>
      </c>
      <c r="S13" s="125"/>
      <c r="T13" s="125">
        <v>28</v>
      </c>
      <c r="U13" s="125">
        <v>30</v>
      </c>
      <c r="V13" s="125"/>
      <c r="W13" s="397">
        <v>24</v>
      </c>
      <c r="X13" s="122">
        <v>26</v>
      </c>
      <c r="Y13" s="121">
        <f t="shared" si="0"/>
        <v>11</v>
      </c>
      <c r="Z13" s="124">
        <f t="shared" si="1"/>
        <v>241</v>
      </c>
    </row>
    <row r="14" spans="2:26">
      <c r="B14" s="120">
        <v>5</v>
      </c>
      <c r="C14" s="126" t="s">
        <v>137</v>
      </c>
      <c r="D14" s="126" t="s">
        <v>139</v>
      </c>
      <c r="E14" s="125">
        <v>26</v>
      </c>
      <c r="F14" s="125">
        <v>27</v>
      </c>
      <c r="G14" s="125"/>
      <c r="H14" s="125">
        <v>24</v>
      </c>
      <c r="I14" s="125"/>
      <c r="J14" s="125">
        <v>29</v>
      </c>
      <c r="K14" s="125"/>
      <c r="L14" s="125">
        <v>27</v>
      </c>
      <c r="M14" s="125"/>
      <c r="N14" s="125"/>
      <c r="O14" s="125"/>
      <c r="P14" s="125"/>
      <c r="Q14" s="125"/>
      <c r="R14" s="125"/>
      <c r="S14" s="125"/>
      <c r="T14" s="125"/>
      <c r="U14" s="125"/>
      <c r="V14" s="125">
        <v>26</v>
      </c>
      <c r="W14" s="125">
        <v>23</v>
      </c>
      <c r="X14" s="122">
        <v>24</v>
      </c>
      <c r="Y14" s="121">
        <f t="shared" si="0"/>
        <v>8</v>
      </c>
      <c r="Z14" s="124">
        <f t="shared" si="1"/>
        <v>206</v>
      </c>
    </row>
    <row r="15" spans="2:26">
      <c r="B15" s="120">
        <v>6</v>
      </c>
      <c r="C15" s="126" t="s">
        <v>71</v>
      </c>
      <c r="D15" s="126" t="s">
        <v>72</v>
      </c>
      <c r="E15" s="125"/>
      <c r="F15" s="125">
        <v>28</v>
      </c>
      <c r="G15" s="125"/>
      <c r="H15" s="125"/>
      <c r="I15" s="125"/>
      <c r="J15" s="125">
        <v>28</v>
      </c>
      <c r="K15" s="125"/>
      <c r="L15" s="125"/>
      <c r="M15" s="125"/>
      <c r="N15" s="125">
        <v>29</v>
      </c>
      <c r="O15" s="125"/>
      <c r="P15" s="125"/>
      <c r="Q15" s="125"/>
      <c r="R15" s="125">
        <v>28</v>
      </c>
      <c r="S15" s="125"/>
      <c r="T15" s="125">
        <v>30</v>
      </c>
      <c r="U15" s="125"/>
      <c r="V15" s="125">
        <v>28</v>
      </c>
      <c r="W15" s="125"/>
      <c r="X15" s="122"/>
      <c r="Y15" s="121">
        <f t="shared" si="0"/>
        <v>6</v>
      </c>
      <c r="Z15" s="124">
        <f t="shared" si="1"/>
        <v>171</v>
      </c>
    </row>
    <row r="16" spans="2:26">
      <c r="B16" s="120">
        <v>7</v>
      </c>
      <c r="C16" s="126" t="s">
        <v>291</v>
      </c>
      <c r="D16" s="126" t="s">
        <v>290</v>
      </c>
      <c r="E16" s="125">
        <v>28</v>
      </c>
      <c r="F16" s="125"/>
      <c r="G16" s="125"/>
      <c r="H16" s="125"/>
      <c r="I16" s="125">
        <v>28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>
        <v>26</v>
      </c>
      <c r="U16" s="125">
        <v>28</v>
      </c>
      <c r="V16" s="125">
        <v>23</v>
      </c>
      <c r="W16" s="125">
        <v>25</v>
      </c>
      <c r="X16" s="122"/>
      <c r="Y16" s="121">
        <f t="shared" si="0"/>
        <v>6</v>
      </c>
      <c r="Z16" s="124">
        <f t="shared" si="1"/>
        <v>158</v>
      </c>
    </row>
    <row r="17" spans="2:26">
      <c r="B17" s="120">
        <v>8</v>
      </c>
      <c r="C17" s="126" t="s">
        <v>372</v>
      </c>
      <c r="D17" s="126" t="s">
        <v>373</v>
      </c>
      <c r="E17" s="125"/>
      <c r="F17" s="125"/>
      <c r="G17" s="125">
        <v>29</v>
      </c>
      <c r="H17" s="125"/>
      <c r="I17" s="125">
        <v>26</v>
      </c>
      <c r="J17" s="125"/>
      <c r="K17" s="125"/>
      <c r="L17" s="125"/>
      <c r="M17" s="125"/>
      <c r="N17" s="125"/>
      <c r="O17" s="125">
        <v>28</v>
      </c>
      <c r="P17" s="125"/>
      <c r="Q17" s="125"/>
      <c r="R17" s="125"/>
      <c r="S17" s="125"/>
      <c r="T17" s="125"/>
      <c r="U17" s="125"/>
      <c r="V17" s="125"/>
      <c r="W17" s="125"/>
      <c r="X17" s="122">
        <v>28</v>
      </c>
      <c r="Y17" s="121">
        <f t="shared" si="0"/>
        <v>4</v>
      </c>
      <c r="Z17" s="124">
        <f t="shared" si="1"/>
        <v>111</v>
      </c>
    </row>
    <row r="18" spans="2:26">
      <c r="B18" s="120">
        <v>9</v>
      </c>
      <c r="C18" s="126" t="s">
        <v>54</v>
      </c>
      <c r="D18" s="126" t="s">
        <v>55</v>
      </c>
      <c r="E18" s="125">
        <v>29</v>
      </c>
      <c r="F18" s="125">
        <v>26</v>
      </c>
      <c r="G18" s="125"/>
      <c r="H18" s="125">
        <v>26</v>
      </c>
      <c r="I18" s="125"/>
      <c r="J18" s="125"/>
      <c r="K18" s="125"/>
      <c r="L18" s="125"/>
      <c r="M18" s="125"/>
      <c r="N18" s="125">
        <v>28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2"/>
      <c r="Y18" s="121">
        <f t="shared" si="0"/>
        <v>4</v>
      </c>
      <c r="Z18" s="124">
        <f t="shared" si="1"/>
        <v>109</v>
      </c>
    </row>
    <row r="19" spans="2:26">
      <c r="B19" s="120">
        <v>10</v>
      </c>
      <c r="C19" s="126" t="s">
        <v>103</v>
      </c>
      <c r="D19" s="126" t="s">
        <v>104</v>
      </c>
      <c r="E19" s="125">
        <v>22</v>
      </c>
      <c r="F19" s="125">
        <v>29</v>
      </c>
      <c r="G19" s="125"/>
      <c r="H19" s="125"/>
      <c r="I19" s="125"/>
      <c r="J19" s="125"/>
      <c r="K19" s="125"/>
      <c r="L19" s="125"/>
      <c r="M19" s="125"/>
      <c r="N19" s="125">
        <v>23</v>
      </c>
      <c r="O19" s="125"/>
      <c r="P19" s="125"/>
      <c r="Q19" s="125"/>
      <c r="R19" s="125"/>
      <c r="S19" s="125"/>
      <c r="T19" s="125"/>
      <c r="U19" s="125"/>
      <c r="V19" s="125">
        <v>29</v>
      </c>
      <c r="W19" s="125"/>
      <c r="X19" s="122"/>
      <c r="Y19" s="121">
        <f t="shared" si="0"/>
        <v>4</v>
      </c>
      <c r="Z19" s="124">
        <f t="shared" si="1"/>
        <v>103</v>
      </c>
    </row>
    <row r="20" spans="2:26">
      <c r="B20" s="120">
        <v>11</v>
      </c>
      <c r="C20" s="126" t="s">
        <v>185</v>
      </c>
      <c r="D20" s="126" t="s">
        <v>186</v>
      </c>
      <c r="E20" s="125"/>
      <c r="F20" s="125"/>
      <c r="G20" s="125"/>
      <c r="H20" s="125"/>
      <c r="I20" s="125"/>
      <c r="J20" s="125"/>
      <c r="K20" s="125"/>
      <c r="L20" s="125">
        <v>26</v>
      </c>
      <c r="M20" s="125"/>
      <c r="N20" s="125">
        <v>24</v>
      </c>
      <c r="O20" s="125"/>
      <c r="P20" s="125"/>
      <c r="Q20" s="125"/>
      <c r="R20" s="125"/>
      <c r="S20" s="125"/>
      <c r="T20" s="125"/>
      <c r="U20" s="125"/>
      <c r="V20" s="125"/>
      <c r="W20" s="125">
        <v>26</v>
      </c>
      <c r="X20" s="122">
        <v>25</v>
      </c>
      <c r="Y20" s="121">
        <f t="shared" si="0"/>
        <v>4</v>
      </c>
      <c r="Z20" s="124">
        <f t="shared" si="1"/>
        <v>101</v>
      </c>
    </row>
    <row r="21" spans="2:26">
      <c r="B21" s="120">
        <v>12</v>
      </c>
      <c r="C21" s="126" t="s">
        <v>120</v>
      </c>
      <c r="D21" s="126" t="s">
        <v>226</v>
      </c>
      <c r="E21" s="125"/>
      <c r="F21" s="125"/>
      <c r="G21" s="125"/>
      <c r="H21" s="125">
        <v>28</v>
      </c>
      <c r="I21" s="125"/>
      <c r="J21" s="125"/>
      <c r="K21" s="125"/>
      <c r="L21" s="125"/>
      <c r="M21" s="125"/>
      <c r="N21" s="125"/>
      <c r="O21" s="125"/>
      <c r="P21" s="125">
        <v>28</v>
      </c>
      <c r="Q21" s="125"/>
      <c r="R21" s="125"/>
      <c r="S21" s="125"/>
      <c r="T21" s="125"/>
      <c r="U21" s="125"/>
      <c r="V21" s="125"/>
      <c r="W21" s="125">
        <v>28</v>
      </c>
      <c r="X21" s="122"/>
      <c r="Y21" s="121">
        <f t="shared" si="0"/>
        <v>3</v>
      </c>
      <c r="Z21" s="124">
        <f t="shared" si="1"/>
        <v>84</v>
      </c>
    </row>
    <row r="22" spans="2:26">
      <c r="B22" s="120">
        <v>13</v>
      </c>
      <c r="C22" s="126" t="s">
        <v>322</v>
      </c>
      <c r="D22" s="126" t="s">
        <v>179</v>
      </c>
      <c r="E22" s="125"/>
      <c r="F22" s="125"/>
      <c r="G22" s="125"/>
      <c r="H22" s="125"/>
      <c r="I22" s="125"/>
      <c r="J22" s="125"/>
      <c r="K22" s="125"/>
      <c r="L22" s="125">
        <v>28</v>
      </c>
      <c r="M22" s="125"/>
      <c r="N22" s="125"/>
      <c r="O22" s="125"/>
      <c r="P22" s="125"/>
      <c r="Q22" s="125"/>
      <c r="R22" s="125"/>
      <c r="S22" s="125"/>
      <c r="T22" s="125"/>
      <c r="U22" s="125">
        <v>26</v>
      </c>
      <c r="V22" s="125">
        <v>25</v>
      </c>
      <c r="W22" s="125"/>
      <c r="X22" s="122"/>
      <c r="Y22" s="121">
        <f t="shared" si="0"/>
        <v>3</v>
      </c>
      <c r="Z22" s="124">
        <f t="shared" si="1"/>
        <v>79</v>
      </c>
    </row>
    <row r="23" spans="2:26">
      <c r="B23" s="120">
        <v>14</v>
      </c>
      <c r="C23" s="126" t="s">
        <v>199</v>
      </c>
      <c r="D23" s="126" t="s">
        <v>138</v>
      </c>
      <c r="E23" s="125">
        <v>23</v>
      </c>
      <c r="F23" s="125"/>
      <c r="G23" s="125"/>
      <c r="H23" s="125">
        <v>27</v>
      </c>
      <c r="I23" s="125">
        <v>27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2"/>
      <c r="Y23" s="121">
        <f t="shared" si="0"/>
        <v>3</v>
      </c>
      <c r="Z23" s="124">
        <f t="shared" si="1"/>
        <v>77</v>
      </c>
    </row>
    <row r="24" spans="2:26">
      <c r="B24" s="120">
        <v>15</v>
      </c>
      <c r="C24" s="126" t="s">
        <v>370</v>
      </c>
      <c r="D24" s="126" t="s">
        <v>371</v>
      </c>
      <c r="E24" s="125"/>
      <c r="F24" s="125"/>
      <c r="G24" s="125"/>
      <c r="H24" s="125"/>
      <c r="I24" s="125">
        <v>29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25</v>
      </c>
      <c r="U24" s="125"/>
      <c r="V24" s="125"/>
      <c r="W24" s="125">
        <v>20</v>
      </c>
      <c r="X24" s="122"/>
      <c r="Y24" s="121">
        <f t="shared" si="0"/>
        <v>3</v>
      </c>
      <c r="Z24" s="124">
        <f t="shared" si="1"/>
        <v>74</v>
      </c>
    </row>
    <row r="25" spans="2:26">
      <c r="B25" s="120">
        <v>16</v>
      </c>
      <c r="C25" s="126" t="s">
        <v>126</v>
      </c>
      <c r="D25" s="126" t="s">
        <v>374</v>
      </c>
      <c r="E25" s="125">
        <v>24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>
        <v>27</v>
      </c>
      <c r="W25" s="125">
        <v>19</v>
      </c>
      <c r="X25" s="122"/>
      <c r="Y25" s="121">
        <f>COUNT(E25:X25)</f>
        <v>3</v>
      </c>
      <c r="Z25" s="124">
        <f>IF(Y25&lt;9,SUM(E25:X25),SUM(LARGE(E25:X25,1),LARGE(E25:X25,2),LARGE(E25:X25,3),LARGE(E25:X25,4),LARGE(E25:X25,5),LARGE(E25:X25,6),LARGE(E25:X25,7),LARGE(E25:X25,8),LARGE(E25:X25,9)))</f>
        <v>70</v>
      </c>
    </row>
    <row r="26" spans="2:26">
      <c r="B26" s="120">
        <v>17</v>
      </c>
      <c r="C26" s="126" t="s">
        <v>84</v>
      </c>
      <c r="D26" s="126" t="s">
        <v>368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>
        <v>29</v>
      </c>
      <c r="Q26" s="125"/>
      <c r="R26" s="125"/>
      <c r="S26" s="125"/>
      <c r="T26" s="125"/>
      <c r="U26" s="125">
        <v>27</v>
      </c>
      <c r="V26" s="125"/>
      <c r="W26" s="125"/>
      <c r="X26" s="122"/>
      <c r="Y26" s="121">
        <f t="shared" si="0"/>
        <v>2</v>
      </c>
      <c r="Z26" s="124">
        <f t="shared" si="1"/>
        <v>56</v>
      </c>
    </row>
    <row r="27" spans="2:26">
      <c r="B27" s="120">
        <v>18</v>
      </c>
      <c r="C27" s="126" t="s">
        <v>106</v>
      </c>
      <c r="D27" s="126" t="s">
        <v>107</v>
      </c>
      <c r="E27" s="125">
        <v>27</v>
      </c>
      <c r="F27" s="125"/>
      <c r="G27" s="125"/>
      <c r="H27" s="125"/>
      <c r="I27" s="125"/>
      <c r="J27" s="125"/>
      <c r="K27" s="125"/>
      <c r="L27" s="125">
        <v>24</v>
      </c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2"/>
      <c r="Y27" s="121">
        <f t="shared" si="0"/>
        <v>2</v>
      </c>
      <c r="Z27" s="124">
        <f t="shared" si="1"/>
        <v>51</v>
      </c>
    </row>
    <row r="28" spans="2:26">
      <c r="B28" s="120">
        <v>19</v>
      </c>
      <c r="C28" s="126" t="s">
        <v>248</v>
      </c>
      <c r="D28" s="126" t="s">
        <v>249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>
        <v>28</v>
      </c>
      <c r="R28" s="125"/>
      <c r="S28" s="125"/>
      <c r="T28" s="125"/>
      <c r="U28" s="125"/>
      <c r="V28" s="125"/>
      <c r="W28" s="125">
        <v>22</v>
      </c>
      <c r="X28" s="122"/>
      <c r="Y28" s="121">
        <f t="shared" si="0"/>
        <v>2</v>
      </c>
      <c r="Z28" s="124">
        <f t="shared" si="1"/>
        <v>50</v>
      </c>
    </row>
    <row r="29" spans="2:26">
      <c r="B29" s="120">
        <v>20</v>
      </c>
      <c r="C29" s="126" t="s">
        <v>62</v>
      </c>
      <c r="D29" s="126" t="s">
        <v>63</v>
      </c>
      <c r="E29" s="125"/>
      <c r="F29" s="125"/>
      <c r="G29" s="125"/>
      <c r="H29" s="125"/>
      <c r="I29" s="125"/>
      <c r="J29" s="125">
        <v>27</v>
      </c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2">
        <v>22</v>
      </c>
      <c r="Y29" s="121">
        <f>COUNT(E29:X29)</f>
        <v>2</v>
      </c>
      <c r="Z29" s="124">
        <f>IF(Y29&lt;9,SUM(E29:X29),SUM(LARGE(E29:X29,1),LARGE(E29:X29,2),LARGE(E29:X29,3),LARGE(E29:X29,4),LARGE(E29:X29,5),LARGE(E29:X29,6),LARGE(E29:X29,7),LARGE(E29:X29,8),LARGE(E29:X29,9)))</f>
        <v>49</v>
      </c>
    </row>
    <row r="30" spans="2:26">
      <c r="B30" s="120" t="s">
        <v>619</v>
      </c>
      <c r="C30" s="126" t="s">
        <v>60</v>
      </c>
      <c r="D30" s="126" t="s">
        <v>63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>
        <v>21</v>
      </c>
      <c r="X30" s="122">
        <v>23</v>
      </c>
      <c r="Y30" s="121">
        <f t="shared" si="0"/>
        <v>2</v>
      </c>
      <c r="Z30" s="124">
        <f t="shared" si="1"/>
        <v>44</v>
      </c>
    </row>
    <row r="31" spans="2:26">
      <c r="B31" s="120" t="s">
        <v>619</v>
      </c>
      <c r="C31" s="126" t="s">
        <v>66</v>
      </c>
      <c r="D31" s="126" t="s">
        <v>67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>
        <v>24</v>
      </c>
      <c r="W31" s="125">
        <v>20</v>
      </c>
      <c r="X31" s="122"/>
      <c r="Y31" s="121">
        <f t="shared" si="0"/>
        <v>2</v>
      </c>
      <c r="Z31" s="124">
        <f t="shared" si="1"/>
        <v>44</v>
      </c>
    </row>
    <row r="32" spans="2:26">
      <c r="B32" s="120" t="s">
        <v>614</v>
      </c>
      <c r="C32" s="126" t="s">
        <v>160</v>
      </c>
      <c r="D32" s="126" t="s">
        <v>161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2"/>
      <c r="Y32" s="121">
        <f t="shared" si="0"/>
        <v>0</v>
      </c>
      <c r="Z32" s="124">
        <f t="shared" si="1"/>
        <v>0</v>
      </c>
    </row>
    <row r="33" spans="2:26" ht="15.75" thickBot="1">
      <c r="B33" s="127" t="s">
        <v>614</v>
      </c>
      <c r="C33" s="128" t="s">
        <v>369</v>
      </c>
      <c r="D33" s="128" t="s">
        <v>150</v>
      </c>
      <c r="E33" s="129"/>
      <c r="F33" s="129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1"/>
      <c r="Y33" s="132">
        <f t="shared" si="0"/>
        <v>0</v>
      </c>
      <c r="Z33" s="182">
        <f t="shared" si="1"/>
        <v>0</v>
      </c>
    </row>
    <row r="34" spans="2:26" ht="15.75" thickTop="1"/>
  </sheetData>
  <mergeCells count="4">
    <mergeCell ref="T2:Y2"/>
    <mergeCell ref="B7:C7"/>
    <mergeCell ref="Y7:Y9"/>
    <mergeCell ref="Z7:Z9"/>
  </mergeCells>
  <conditionalFormatting sqref="E34:Y35">
    <cfRule type="cellIs" dxfId="39" priority="40" stopIfTrue="1" operator="equal">
      <formula>20</formula>
    </cfRule>
  </conditionalFormatting>
  <conditionalFormatting sqref="Z34:Z35 Y34 Y32 Y10:Y30">
    <cfRule type="cellIs" dxfId="38" priority="39" stopIfTrue="1" operator="greaterThan">
      <formula>9</formula>
    </cfRule>
  </conditionalFormatting>
  <conditionalFormatting sqref="E32:X32 E10:X30">
    <cfRule type="cellIs" dxfId="37" priority="38" stopIfTrue="1" operator="equal">
      <formula>30</formula>
    </cfRule>
  </conditionalFormatting>
  <conditionalFormatting sqref="Y29">
    <cfRule type="cellIs" dxfId="36" priority="33" stopIfTrue="1" operator="greaterThan">
      <formula>9</formula>
    </cfRule>
  </conditionalFormatting>
  <conditionalFormatting sqref="Y33">
    <cfRule type="cellIs" dxfId="35" priority="6" stopIfTrue="1" operator="greaterThan">
      <formula>9</formula>
    </cfRule>
  </conditionalFormatting>
  <conditionalFormatting sqref="E33:X33">
    <cfRule type="cellIs" dxfId="34" priority="5" stopIfTrue="1" operator="equal">
      <formula>30</formula>
    </cfRule>
  </conditionalFormatting>
  <conditionalFormatting sqref="Y33">
    <cfRule type="cellIs" dxfId="33" priority="4" stopIfTrue="1" operator="greaterThan">
      <formula>9</formula>
    </cfRule>
  </conditionalFormatting>
  <conditionalFormatting sqref="Y31">
    <cfRule type="cellIs" dxfId="32" priority="3" stopIfTrue="1" operator="greaterThan">
      <formula>9</formula>
    </cfRule>
  </conditionalFormatting>
  <conditionalFormatting sqref="E31:X31">
    <cfRule type="cellIs" dxfId="31" priority="2" stopIfTrue="1" operator="equal">
      <formula>30</formula>
    </cfRule>
  </conditionalFormatting>
  <conditionalFormatting sqref="Y31">
    <cfRule type="cellIs" dxfId="30" priority="1" stopIfTrue="1" operator="greaterThan">
      <formula>9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Z40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9.140625" bestFit="1" customWidth="1"/>
    <col min="5" max="5" width="6.85546875" bestFit="1" customWidth="1"/>
    <col min="6" max="6" width="9" bestFit="1" customWidth="1"/>
    <col min="7" max="7" width="7" bestFit="1" customWidth="1"/>
    <col min="8" max="8" width="12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8" width="7" bestFit="1" customWidth="1"/>
    <col min="19" max="19" width="6.710937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49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133"/>
      <c r="C5" s="134"/>
      <c r="D5" s="134"/>
      <c r="E5" s="44">
        <f>+'Division 1'!E5</f>
        <v>1</v>
      </c>
      <c r="F5" s="44">
        <f>+'Division 1'!F5</f>
        <v>2</v>
      </c>
      <c r="G5" s="44">
        <f>+'Division 1'!G5</f>
        <v>3</v>
      </c>
      <c r="H5" s="44">
        <f>+'Division 1'!H5</f>
        <v>4</v>
      </c>
      <c r="I5" s="44">
        <f>+'Division 1'!I5</f>
        <v>5</v>
      </c>
      <c r="J5" s="44">
        <f>+'Division 1'!J5</f>
        <v>6</v>
      </c>
      <c r="K5" s="44">
        <f>+'Division 1'!K5</f>
        <v>7</v>
      </c>
      <c r="L5" s="44">
        <f>+'Division 1'!L5</f>
        <v>8</v>
      </c>
      <c r="M5" s="44">
        <f>+'Division 1'!M5</f>
        <v>9</v>
      </c>
      <c r="N5" s="44">
        <f>+'Division 1'!N5</f>
        <v>10</v>
      </c>
      <c r="O5" s="44">
        <f>+'Division 1'!O5</f>
        <v>11</v>
      </c>
      <c r="P5" s="44">
        <f>+'Division 1'!P5</f>
        <v>12</v>
      </c>
      <c r="Q5" s="44">
        <f>+'Division 1'!Q5</f>
        <v>13</v>
      </c>
      <c r="R5" s="44">
        <f>+'Division 1'!R5</f>
        <v>14</v>
      </c>
      <c r="S5" s="44">
        <f>+'Division 1'!S5</f>
        <v>15</v>
      </c>
      <c r="T5" s="44">
        <f>+'Division 1'!T5</f>
        <v>16</v>
      </c>
      <c r="U5" s="44">
        <f>+'Division 1'!U5</f>
        <v>17</v>
      </c>
      <c r="V5" s="44">
        <f>+'Division 1'!V5</f>
        <v>18</v>
      </c>
      <c r="W5" s="44">
        <f>+'Division 1'!W5</f>
        <v>19</v>
      </c>
      <c r="X5" s="44">
        <f>+'Division 1'!X5</f>
        <v>20</v>
      </c>
      <c r="Y5" s="135"/>
      <c r="Z5" s="136"/>
    </row>
    <row r="6" spans="2:26" ht="15" customHeight="1" thickBot="1">
      <c r="B6" s="137"/>
      <c r="C6" s="138"/>
      <c r="D6" s="139"/>
      <c r="E6" s="50">
        <f>+'Division 1'!E6</f>
        <v>43114</v>
      </c>
      <c r="F6" s="50">
        <f>+'Division 1'!F6</f>
        <v>43142</v>
      </c>
      <c r="G6" s="50">
        <f>+'Division 1'!G6</f>
        <v>43170</v>
      </c>
      <c r="H6" s="50" t="str">
        <f>+'Division 1'!H6</f>
        <v>Mar-Nov</v>
      </c>
      <c r="I6" s="50">
        <f>+'Division 1'!I6</f>
        <v>43205</v>
      </c>
      <c r="J6" s="50">
        <f>+'Division 1'!J6</f>
        <v>43227</v>
      </c>
      <c r="K6" s="50">
        <f>+'Division 1'!K6</f>
        <v>42895</v>
      </c>
      <c r="L6" s="50">
        <f>+'Division 1'!L6</f>
        <v>43264</v>
      </c>
      <c r="M6" s="50" t="str">
        <f>+'Division 1'!M6</f>
        <v>1-Jul-18</v>
      </c>
      <c r="N6" s="50">
        <f>+'Division 1'!N6</f>
        <v>43285</v>
      </c>
      <c r="O6" s="50">
        <f>+'Division 1'!O6</f>
        <v>43313</v>
      </c>
      <c r="P6" s="50">
        <f>+'Division 1'!P6</f>
        <v>43323</v>
      </c>
      <c r="Q6" s="50">
        <f>+'Division 1'!Q6</f>
        <v>43345</v>
      </c>
      <c r="R6" s="50">
        <f>+'Division 1'!R6</f>
        <v>43349</v>
      </c>
      <c r="S6" s="50">
        <f>+'Division 1'!S6</f>
        <v>43387</v>
      </c>
      <c r="T6" s="50" t="str">
        <f>+'Division 1'!T6</f>
        <v>4-Nov-18</v>
      </c>
      <c r="U6" s="50" t="str">
        <f>+'Division 1'!U6</f>
        <v>25-Nov-18</v>
      </c>
      <c r="V6" s="50">
        <f>+'Division 1'!V6</f>
        <v>43436</v>
      </c>
      <c r="W6" s="50" t="str">
        <f>+'Division 1'!W6</f>
        <v>Sat</v>
      </c>
      <c r="X6" s="50" t="str">
        <f>+'Division 1'!X6</f>
        <v>Sat</v>
      </c>
      <c r="Y6" s="15"/>
      <c r="Z6" s="79"/>
    </row>
    <row r="7" spans="2:26" ht="91.5" customHeight="1" thickBot="1">
      <c r="B7" s="443"/>
      <c r="C7" s="444"/>
      <c r="D7" s="140"/>
      <c r="E7" s="53" t="str">
        <f>+'Division 1'!E7</f>
        <v>Stainland Winter Handicap</v>
      </c>
      <c r="F7" s="53" t="str">
        <f>+'Division 1'!F7</f>
        <v>Xcountry Skipton</v>
      </c>
      <c r="G7" s="53" t="str">
        <f>+'Division 1'!G7</f>
        <v>Red Hot Toddy</v>
      </c>
      <c r="H7" s="53" t="str">
        <f>+'Division 1'!H7</f>
        <v>Track</v>
      </c>
      <c r="I7" s="53" t="str">
        <f>+'Division 1'!I7</f>
        <v>Overgate Hospice</v>
      </c>
      <c r="J7" s="53" t="str">
        <f>+'Division 1'!J7</f>
        <v>Coiners</v>
      </c>
      <c r="K7" s="53" t="str">
        <f>+'Division 1'!K7</f>
        <v>The School Run</v>
      </c>
      <c r="L7" s="53" t="str">
        <f>+'Division 1'!L7</f>
        <v>Joe Percy</v>
      </c>
      <c r="M7" s="53" t="str">
        <f>+'Division 1'!M7</f>
        <v>Eccup</v>
      </c>
      <c r="N7" s="53" t="str">
        <f>+'Division 1'!N7</f>
        <v>Helen Windsor</v>
      </c>
      <c r="O7" s="53" t="str">
        <f>+'Division 1'!O7</f>
        <v>Flat Cap</v>
      </c>
      <c r="P7" s="53" t="str">
        <f>+'Division 1'!P7</f>
        <v>(Wo)Man Vs Barge</v>
      </c>
      <c r="Q7" s="53" t="str">
        <f>+'Division 1'!Q7</f>
        <v>Kirkwood Hospice</v>
      </c>
      <c r="R7" s="53" t="str">
        <f>+'Division 1'!R7</f>
        <v>Hades Hill</v>
      </c>
      <c r="S7" s="53" t="str">
        <f>+'Division 1'!S7</f>
        <v>Rombalds Romp</v>
      </c>
      <c r="T7" s="53" t="str">
        <f>+'Division 1'!T7</f>
        <v>Guy Fawkes</v>
      </c>
      <c r="U7" s="53" t="str">
        <f>+'Division 1'!U7</f>
        <v>Clowne</v>
      </c>
      <c r="V7" s="53" t="str">
        <f>+'Division 1'!V7</f>
        <v>Xcountry</v>
      </c>
      <c r="W7" s="53" t="str">
        <f>+'Division 1'!W7</f>
        <v>Huddersfield Park Run</v>
      </c>
      <c r="X7" s="53" t="str">
        <f>+'Division 1'!X7</f>
        <v>Halifax Park Run</v>
      </c>
      <c r="Y7" s="429" t="s">
        <v>10</v>
      </c>
      <c r="Z7" s="437" t="s">
        <v>11</v>
      </c>
    </row>
    <row r="8" spans="2:26" s="1" customFormat="1" ht="15.95" customHeight="1" thickBot="1">
      <c r="B8" s="141"/>
      <c r="C8" s="142"/>
      <c r="D8" s="142"/>
      <c r="E8" s="56" t="str">
        <f>+'Division 1'!E8</f>
        <v>6ish</v>
      </c>
      <c r="F8" s="56" t="str">
        <f>+'Division 1'!F8</f>
        <v>4.7M</v>
      </c>
      <c r="G8" s="56" t="str">
        <f>+'Division 1'!G8</f>
        <v>10K</v>
      </c>
      <c r="H8" s="56" t="str">
        <f>+'Division 1'!H8</f>
        <v>3K</v>
      </c>
      <c r="I8" s="56" t="str">
        <f>+'Division 1'!I8</f>
        <v>10K</v>
      </c>
      <c r="J8" s="56" t="str">
        <f>+'Division 1'!J8</f>
        <v>7M</v>
      </c>
      <c r="K8" s="56" t="str">
        <f>+'Division 1'!K8</f>
        <v>5.2M</v>
      </c>
      <c r="L8" s="56" t="str">
        <f>+'Division 1'!L8</f>
        <v>10K</v>
      </c>
      <c r="M8" s="56" t="str">
        <f>+'Division 1'!M8</f>
        <v>10M</v>
      </c>
      <c r="N8" s="56" t="str">
        <f>+'Division 1'!N8</f>
        <v>10K</v>
      </c>
      <c r="O8" s="56" t="str">
        <f>+'Division 1'!O8</f>
        <v>5M</v>
      </c>
      <c r="P8" s="56" t="str">
        <f>+'Division 1'!P8</f>
        <v>5M</v>
      </c>
      <c r="Q8" s="56" t="str">
        <f>+'Division 1'!Q8</f>
        <v>10K</v>
      </c>
      <c r="R8" s="56" t="str">
        <f>+'Division 1'!R8</f>
        <v>5M</v>
      </c>
      <c r="S8" s="56" t="str">
        <f>+'Division 1'!S8</f>
        <v>6.5M</v>
      </c>
      <c r="T8" s="56" t="str">
        <f>+'Division 1'!T8</f>
        <v>10M</v>
      </c>
      <c r="U8" s="56" t="str">
        <f>+'Division 1'!U8</f>
        <v>Half Mar</v>
      </c>
      <c r="V8" s="56" t="str">
        <f>+'Division 1'!V8</f>
        <v>5ish</v>
      </c>
      <c r="W8" s="56" t="str">
        <f>+'Division 1'!W8</f>
        <v>5K</v>
      </c>
      <c r="X8" s="56" t="str">
        <f>+'Division 1'!X8</f>
        <v>5K</v>
      </c>
      <c r="Y8" s="429"/>
      <c r="Z8" s="437"/>
    </row>
    <row r="9" spans="2:26" s="1" customFormat="1" ht="15.95" customHeight="1" thickBot="1">
      <c r="B9" s="83" t="s">
        <v>4</v>
      </c>
      <c r="C9" s="58" t="s">
        <v>6</v>
      </c>
      <c r="D9" s="59" t="s">
        <v>7</v>
      </c>
      <c r="E9" s="60" t="str">
        <f>+'Division 1'!E9</f>
        <v>Multi</v>
      </c>
      <c r="F9" s="60" t="str">
        <f>+'Division 1'!F9</f>
        <v>Xcountry</v>
      </c>
      <c r="G9" s="60" t="str">
        <f>+'Division 1'!G9</f>
        <v>Road</v>
      </c>
      <c r="H9" s="60" t="str">
        <f>+'Division 1'!H9</f>
        <v>Track</v>
      </c>
      <c r="I9" s="60" t="str">
        <f>+'Division 1'!I9</f>
        <v>Road</v>
      </c>
      <c r="J9" s="60" t="str">
        <f>+'Division 1'!J9</f>
        <v>Fell</v>
      </c>
      <c r="K9" s="60" t="str">
        <f>+'Division 1'!K9</f>
        <v>Trail</v>
      </c>
      <c r="L9" s="60" t="str">
        <f>+'Division 1'!L9</f>
        <v>Road</v>
      </c>
      <c r="M9" s="60" t="str">
        <f>+'Division 1'!M9</f>
        <v>Road</v>
      </c>
      <c r="N9" s="60" t="str">
        <f>+'Division 1'!N9</f>
        <v>Road</v>
      </c>
      <c r="O9" s="60" t="str">
        <f>+'Division 1'!O9</f>
        <v>Multi</v>
      </c>
      <c r="P9" s="60" t="str">
        <f>+'Division 1'!P9</f>
        <v>Trail</v>
      </c>
      <c r="Q9" s="60" t="str">
        <f>+'Division 1'!Q9</f>
        <v>Multi</v>
      </c>
      <c r="R9" s="60" t="str">
        <f>+'Division 1'!R9</f>
        <v>Fell</v>
      </c>
      <c r="S9" s="60" t="str">
        <f>+'Division 1'!S9</f>
        <v>Fell</v>
      </c>
      <c r="T9" s="60" t="str">
        <f>+'Division 1'!T9</f>
        <v>Road</v>
      </c>
      <c r="U9" s="60" t="str">
        <f>+'Division 1'!U9</f>
        <v>Road</v>
      </c>
      <c r="V9" s="60" t="str">
        <f>+'Division 1'!V9</f>
        <v>Xcountry</v>
      </c>
      <c r="W9" s="60" t="str">
        <f>+'Division 1'!W9</f>
        <v>Park</v>
      </c>
      <c r="X9" s="60" t="str">
        <f>+'Division 1'!X9</f>
        <v>Park</v>
      </c>
      <c r="Y9" s="420"/>
      <c r="Z9" s="438"/>
    </row>
    <row r="10" spans="2:26">
      <c r="B10" s="143">
        <v>1</v>
      </c>
      <c r="C10" s="145" t="s">
        <v>246</v>
      </c>
      <c r="D10" s="145" t="s">
        <v>296</v>
      </c>
      <c r="E10" s="336">
        <v>28</v>
      </c>
      <c r="F10" s="337">
        <v>29</v>
      </c>
      <c r="G10" s="337">
        <v>29</v>
      </c>
      <c r="H10" s="337">
        <v>30</v>
      </c>
      <c r="I10" s="144"/>
      <c r="J10" s="337">
        <v>30</v>
      </c>
      <c r="K10" s="337">
        <v>30</v>
      </c>
      <c r="L10" s="337">
        <v>30</v>
      </c>
      <c r="M10" s="144">
        <v>30</v>
      </c>
      <c r="N10" s="144">
        <v>30</v>
      </c>
      <c r="O10" s="144">
        <v>30</v>
      </c>
      <c r="P10" s="144">
        <v>30</v>
      </c>
      <c r="Q10" s="144">
        <v>30</v>
      </c>
      <c r="R10" s="144"/>
      <c r="S10" s="144"/>
      <c r="T10" s="144">
        <v>30</v>
      </c>
      <c r="U10" s="144">
        <v>30</v>
      </c>
      <c r="V10" s="337">
        <v>29</v>
      </c>
      <c r="W10" s="144">
        <v>30</v>
      </c>
      <c r="X10" s="368">
        <v>30</v>
      </c>
      <c r="Y10" s="148">
        <f t="shared" ref="Y10:Y39" si="0">COUNT(E10:X10)</f>
        <v>17</v>
      </c>
      <c r="Z10" s="146">
        <f t="shared" ref="Z10:Z39" si="1">IF(Y10&lt;9,SUM(E10:X10),SUM(LARGE(E10:X10,1),LARGE(E10:X10,2),LARGE(E10:X10,3),LARGE(E10:X10,4),LARGE(E10:X10,5),LARGE(E10:X10,6),LARGE(E10:X10,7),LARGE(E10:X10,8),LARGE(E10:X10,9)))</f>
        <v>270</v>
      </c>
    </row>
    <row r="11" spans="2:26">
      <c r="B11" s="143">
        <v>2</v>
      </c>
      <c r="C11" s="145" t="s">
        <v>297</v>
      </c>
      <c r="D11" s="145" t="s">
        <v>75</v>
      </c>
      <c r="E11" s="391">
        <v>26</v>
      </c>
      <c r="F11" s="147">
        <v>30</v>
      </c>
      <c r="G11" s="144"/>
      <c r="H11" s="391">
        <v>29</v>
      </c>
      <c r="I11" s="391">
        <v>25</v>
      </c>
      <c r="J11" s="144"/>
      <c r="K11" s="391">
        <v>28</v>
      </c>
      <c r="L11" s="391">
        <v>25</v>
      </c>
      <c r="M11" s="144"/>
      <c r="N11" s="144">
        <v>28</v>
      </c>
      <c r="O11" s="144">
        <v>29</v>
      </c>
      <c r="P11" s="144"/>
      <c r="Q11" s="144"/>
      <c r="R11" s="144">
        <v>30</v>
      </c>
      <c r="S11" s="144"/>
      <c r="T11" s="144">
        <v>29</v>
      </c>
      <c r="U11" s="144">
        <v>29</v>
      </c>
      <c r="V11" s="144"/>
      <c r="W11" s="144">
        <v>29</v>
      </c>
      <c r="X11" s="147">
        <v>29</v>
      </c>
      <c r="Y11" s="148">
        <f t="shared" si="0"/>
        <v>13</v>
      </c>
      <c r="Z11" s="146">
        <f t="shared" si="1"/>
        <v>262</v>
      </c>
    </row>
    <row r="12" spans="2:26">
      <c r="B12" s="143">
        <v>3</v>
      </c>
      <c r="C12" s="145" t="s">
        <v>91</v>
      </c>
      <c r="D12" s="145" t="s">
        <v>92</v>
      </c>
      <c r="E12" s="147"/>
      <c r="F12" s="147"/>
      <c r="G12" s="144">
        <v>30</v>
      </c>
      <c r="H12" s="369">
        <v>27</v>
      </c>
      <c r="I12" s="144">
        <v>30</v>
      </c>
      <c r="J12" s="144">
        <v>28</v>
      </c>
      <c r="K12" s="369">
        <v>27</v>
      </c>
      <c r="L12" s="144">
        <v>28</v>
      </c>
      <c r="M12" s="144"/>
      <c r="N12" s="144">
        <v>29</v>
      </c>
      <c r="O12" s="144"/>
      <c r="P12" s="144">
        <v>28</v>
      </c>
      <c r="Q12" s="144">
        <v>28</v>
      </c>
      <c r="R12" s="144">
        <v>29</v>
      </c>
      <c r="S12" s="144"/>
      <c r="T12" s="144"/>
      <c r="U12" s="144"/>
      <c r="V12" s="144"/>
      <c r="W12" s="144">
        <v>26</v>
      </c>
      <c r="X12" s="369">
        <v>25</v>
      </c>
      <c r="Y12" s="148">
        <f t="shared" si="0"/>
        <v>12</v>
      </c>
      <c r="Z12" s="146">
        <f t="shared" si="1"/>
        <v>257</v>
      </c>
    </row>
    <row r="13" spans="2:26">
      <c r="B13" s="143">
        <v>4</v>
      </c>
      <c r="C13" s="145" t="s">
        <v>295</v>
      </c>
      <c r="D13" s="145" t="s">
        <v>171</v>
      </c>
      <c r="E13" s="147"/>
      <c r="F13" s="147"/>
      <c r="G13" s="144">
        <v>26</v>
      </c>
      <c r="H13" s="144"/>
      <c r="I13" s="144"/>
      <c r="J13" s="144">
        <v>27</v>
      </c>
      <c r="K13" s="144">
        <v>26</v>
      </c>
      <c r="L13" s="144">
        <v>26</v>
      </c>
      <c r="M13" s="144"/>
      <c r="N13" s="144"/>
      <c r="O13" s="144"/>
      <c r="P13" s="144">
        <v>24</v>
      </c>
      <c r="Q13" s="144">
        <v>27</v>
      </c>
      <c r="R13" s="144"/>
      <c r="S13" s="144"/>
      <c r="T13" s="144"/>
      <c r="U13" s="144"/>
      <c r="V13" s="144">
        <v>28</v>
      </c>
      <c r="W13" s="144"/>
      <c r="X13" s="144">
        <v>21</v>
      </c>
      <c r="Y13" s="148">
        <f t="shared" si="0"/>
        <v>8</v>
      </c>
      <c r="Z13" s="146">
        <f t="shared" si="1"/>
        <v>205</v>
      </c>
    </row>
    <row r="14" spans="2:26">
      <c r="B14" s="143">
        <v>5</v>
      </c>
      <c r="C14" s="145" t="s">
        <v>304</v>
      </c>
      <c r="D14" s="145" t="s">
        <v>292</v>
      </c>
      <c r="E14" s="147">
        <v>22</v>
      </c>
      <c r="F14" s="147"/>
      <c r="G14" s="144"/>
      <c r="H14" s="144"/>
      <c r="I14" s="144"/>
      <c r="J14" s="144"/>
      <c r="K14" s="144"/>
      <c r="L14" s="144"/>
      <c r="M14" s="144">
        <v>29</v>
      </c>
      <c r="N14" s="144"/>
      <c r="O14" s="144">
        <v>27</v>
      </c>
      <c r="P14" s="144"/>
      <c r="Q14" s="144"/>
      <c r="R14" s="144"/>
      <c r="S14" s="144"/>
      <c r="T14" s="144">
        <v>26</v>
      </c>
      <c r="U14" s="144">
        <v>28</v>
      </c>
      <c r="V14" s="144"/>
      <c r="W14" s="144">
        <v>24</v>
      </c>
      <c r="X14" s="144">
        <v>19</v>
      </c>
      <c r="Y14" s="148">
        <f t="shared" si="0"/>
        <v>7</v>
      </c>
      <c r="Z14" s="146">
        <f t="shared" si="1"/>
        <v>175</v>
      </c>
    </row>
    <row r="15" spans="2:26">
      <c r="B15" s="143">
        <v>6</v>
      </c>
      <c r="C15" s="145" t="s">
        <v>102</v>
      </c>
      <c r="D15" s="145" t="s">
        <v>273</v>
      </c>
      <c r="E15" s="147">
        <v>29</v>
      </c>
      <c r="F15" s="147"/>
      <c r="G15" s="144"/>
      <c r="H15" s="144"/>
      <c r="I15" s="144"/>
      <c r="J15" s="144"/>
      <c r="K15" s="144"/>
      <c r="L15" s="144">
        <v>27</v>
      </c>
      <c r="M15" s="144"/>
      <c r="N15" s="144"/>
      <c r="O15" s="144"/>
      <c r="P15" s="144"/>
      <c r="Q15" s="144">
        <v>29</v>
      </c>
      <c r="R15" s="144"/>
      <c r="S15" s="144"/>
      <c r="T15" s="144">
        <v>28</v>
      </c>
      <c r="U15" s="144"/>
      <c r="V15" s="144"/>
      <c r="W15" s="144">
        <v>27</v>
      </c>
      <c r="X15" s="144">
        <v>28</v>
      </c>
      <c r="Y15" s="148">
        <f t="shared" si="0"/>
        <v>6</v>
      </c>
      <c r="Z15" s="146">
        <f t="shared" si="1"/>
        <v>168</v>
      </c>
    </row>
    <row r="16" spans="2:26">
      <c r="B16" s="143">
        <v>7</v>
      </c>
      <c r="C16" s="145" t="s">
        <v>132</v>
      </c>
      <c r="D16" s="145" t="s">
        <v>133</v>
      </c>
      <c r="E16" s="147"/>
      <c r="F16" s="147"/>
      <c r="G16" s="144"/>
      <c r="H16" s="144">
        <v>26</v>
      </c>
      <c r="I16" s="144"/>
      <c r="J16" s="144"/>
      <c r="K16" s="144"/>
      <c r="L16" s="144"/>
      <c r="M16" s="144"/>
      <c r="N16" s="144">
        <v>27</v>
      </c>
      <c r="O16" s="144"/>
      <c r="P16" s="144">
        <v>23</v>
      </c>
      <c r="Q16" s="144"/>
      <c r="R16" s="144"/>
      <c r="S16" s="144"/>
      <c r="T16" s="144"/>
      <c r="U16" s="144">
        <v>26</v>
      </c>
      <c r="V16" s="144">
        <v>27</v>
      </c>
      <c r="W16" s="144"/>
      <c r="X16" s="144">
        <v>17</v>
      </c>
      <c r="Y16" s="148">
        <f t="shared" si="0"/>
        <v>6</v>
      </c>
      <c r="Z16" s="146">
        <f t="shared" si="1"/>
        <v>146</v>
      </c>
    </row>
    <row r="17" spans="2:26">
      <c r="B17" s="143">
        <v>8</v>
      </c>
      <c r="C17" s="145" t="s">
        <v>182</v>
      </c>
      <c r="D17" s="145" t="s">
        <v>183</v>
      </c>
      <c r="E17" s="147">
        <v>23</v>
      </c>
      <c r="F17" s="147"/>
      <c r="G17" s="144">
        <v>25</v>
      </c>
      <c r="H17" s="144"/>
      <c r="I17" s="144"/>
      <c r="J17" s="144"/>
      <c r="K17" s="144"/>
      <c r="L17" s="144"/>
      <c r="M17" s="144"/>
      <c r="N17" s="144"/>
      <c r="O17" s="144">
        <v>26</v>
      </c>
      <c r="P17" s="144">
        <v>27</v>
      </c>
      <c r="Q17" s="144"/>
      <c r="R17" s="144"/>
      <c r="S17" s="144"/>
      <c r="T17" s="144">
        <v>25</v>
      </c>
      <c r="U17" s="144"/>
      <c r="V17" s="144"/>
      <c r="W17" s="144"/>
      <c r="X17" s="144"/>
      <c r="Y17" s="148">
        <f t="shared" si="0"/>
        <v>5</v>
      </c>
      <c r="Z17" s="146">
        <f t="shared" si="1"/>
        <v>126</v>
      </c>
    </row>
    <row r="18" spans="2:26">
      <c r="B18" s="143">
        <v>9</v>
      </c>
      <c r="C18" s="145" t="s">
        <v>68</v>
      </c>
      <c r="D18" s="145" t="s">
        <v>131</v>
      </c>
      <c r="E18" s="147"/>
      <c r="F18" s="147"/>
      <c r="G18" s="144"/>
      <c r="H18" s="144"/>
      <c r="I18" s="144"/>
      <c r="J18" s="144">
        <v>29</v>
      </c>
      <c r="K18" s="144">
        <v>29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>
        <v>30</v>
      </c>
      <c r="W18" s="144"/>
      <c r="X18" s="144">
        <v>22</v>
      </c>
      <c r="Y18" s="148">
        <f t="shared" si="0"/>
        <v>4</v>
      </c>
      <c r="Z18" s="146">
        <f t="shared" si="1"/>
        <v>110</v>
      </c>
    </row>
    <row r="19" spans="2:26">
      <c r="B19" s="143">
        <v>10</v>
      </c>
      <c r="C19" s="145" t="s">
        <v>275</v>
      </c>
      <c r="D19" s="145" t="s">
        <v>381</v>
      </c>
      <c r="E19" s="147"/>
      <c r="F19" s="147"/>
      <c r="G19" s="144">
        <v>28</v>
      </c>
      <c r="H19" s="144"/>
      <c r="I19" s="144">
        <v>27</v>
      </c>
      <c r="J19" s="144"/>
      <c r="K19" s="144"/>
      <c r="L19" s="144"/>
      <c r="M19" s="144"/>
      <c r="N19" s="144"/>
      <c r="O19" s="144">
        <v>28</v>
      </c>
      <c r="P19" s="144"/>
      <c r="Q19" s="144"/>
      <c r="R19" s="144"/>
      <c r="S19" s="144"/>
      <c r="T19" s="144"/>
      <c r="U19" s="144"/>
      <c r="V19" s="144"/>
      <c r="W19" s="144">
        <v>25</v>
      </c>
      <c r="X19" s="144"/>
      <c r="Y19" s="148">
        <f t="shared" si="0"/>
        <v>4</v>
      </c>
      <c r="Z19" s="146">
        <f t="shared" si="1"/>
        <v>108</v>
      </c>
    </row>
    <row r="20" spans="2:26">
      <c r="B20" s="143">
        <v>11</v>
      </c>
      <c r="C20" s="145" t="s">
        <v>205</v>
      </c>
      <c r="D20" s="145" t="s">
        <v>206</v>
      </c>
      <c r="E20" s="147">
        <v>27</v>
      </c>
      <c r="F20" s="147"/>
      <c r="G20" s="144"/>
      <c r="H20" s="144"/>
      <c r="I20" s="144">
        <v>30</v>
      </c>
      <c r="J20" s="144"/>
      <c r="K20" s="144"/>
      <c r="L20" s="144">
        <v>29</v>
      </c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8">
        <f t="shared" si="0"/>
        <v>3</v>
      </c>
      <c r="Z20" s="146">
        <f t="shared" si="1"/>
        <v>86</v>
      </c>
    </row>
    <row r="21" spans="2:26">
      <c r="B21" s="143" t="s">
        <v>389</v>
      </c>
      <c r="C21" s="145" t="s">
        <v>257</v>
      </c>
      <c r="D21" s="145" t="s">
        <v>377</v>
      </c>
      <c r="E21" s="147"/>
      <c r="F21" s="147"/>
      <c r="G21" s="144"/>
      <c r="H21" s="144">
        <v>28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>
        <v>28</v>
      </c>
      <c r="X21" s="144">
        <v>26</v>
      </c>
      <c r="Y21" s="148">
        <f t="shared" si="0"/>
        <v>3</v>
      </c>
      <c r="Z21" s="146">
        <f t="shared" si="1"/>
        <v>82</v>
      </c>
    </row>
    <row r="22" spans="2:26">
      <c r="B22" s="143" t="s">
        <v>389</v>
      </c>
      <c r="C22" s="145" t="s">
        <v>175</v>
      </c>
      <c r="D22" s="145" t="s">
        <v>176</v>
      </c>
      <c r="E22" s="147"/>
      <c r="F22" s="147"/>
      <c r="G22" s="144">
        <v>27</v>
      </c>
      <c r="H22" s="144"/>
      <c r="I22" s="144">
        <v>26</v>
      </c>
      <c r="J22" s="144"/>
      <c r="K22" s="144"/>
      <c r="L22" s="144"/>
      <c r="M22" s="144"/>
      <c r="N22" s="144"/>
      <c r="O22" s="144"/>
      <c r="P22" s="144">
        <v>29</v>
      </c>
      <c r="Q22" s="144"/>
      <c r="R22" s="144"/>
      <c r="S22" s="144"/>
      <c r="T22" s="144"/>
      <c r="U22" s="144"/>
      <c r="V22" s="144"/>
      <c r="W22" s="144"/>
      <c r="X22" s="144"/>
      <c r="Y22" s="148">
        <f t="shared" si="0"/>
        <v>3</v>
      </c>
      <c r="Z22" s="146">
        <f t="shared" si="1"/>
        <v>82</v>
      </c>
    </row>
    <row r="23" spans="2:26">
      <c r="B23" s="143">
        <v>14</v>
      </c>
      <c r="C23" s="145" t="s">
        <v>173</v>
      </c>
      <c r="D23" s="145" t="s">
        <v>109</v>
      </c>
      <c r="E23" s="147"/>
      <c r="F23" s="147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>
        <v>30</v>
      </c>
      <c r="T23" s="144"/>
      <c r="U23" s="144"/>
      <c r="V23" s="144"/>
      <c r="W23" s="144"/>
      <c r="X23" s="144">
        <v>24</v>
      </c>
      <c r="Y23" s="148">
        <f t="shared" si="0"/>
        <v>2</v>
      </c>
      <c r="Z23" s="146">
        <f t="shared" si="1"/>
        <v>54</v>
      </c>
    </row>
    <row r="24" spans="2:26">
      <c r="B24" s="143">
        <v>15</v>
      </c>
      <c r="C24" s="145" t="s">
        <v>124</v>
      </c>
      <c r="D24" s="145" t="s">
        <v>125</v>
      </c>
      <c r="E24" s="147">
        <v>25</v>
      </c>
      <c r="F24" s="147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>
        <v>27</v>
      </c>
      <c r="U24" s="144"/>
      <c r="V24" s="144"/>
      <c r="W24" s="144"/>
      <c r="X24" s="144"/>
      <c r="Y24" s="148">
        <f t="shared" si="0"/>
        <v>2</v>
      </c>
      <c r="Z24" s="146">
        <f t="shared" si="1"/>
        <v>52</v>
      </c>
    </row>
    <row r="25" spans="2:26">
      <c r="B25" s="143">
        <v>16</v>
      </c>
      <c r="C25" s="145" t="s">
        <v>71</v>
      </c>
      <c r="D25" s="145" t="s">
        <v>198</v>
      </c>
      <c r="E25" s="147"/>
      <c r="F25" s="147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>
        <v>27</v>
      </c>
      <c r="V25" s="144"/>
      <c r="W25" s="144">
        <v>24</v>
      </c>
      <c r="X25" s="144"/>
      <c r="Y25" s="148">
        <f t="shared" si="0"/>
        <v>2</v>
      </c>
      <c r="Z25" s="146">
        <f t="shared" si="1"/>
        <v>51</v>
      </c>
    </row>
    <row r="26" spans="2:26">
      <c r="B26" s="143">
        <v>17</v>
      </c>
      <c r="C26" s="145" t="s">
        <v>299</v>
      </c>
      <c r="D26" s="145" t="s">
        <v>113</v>
      </c>
      <c r="E26" s="147">
        <v>24</v>
      </c>
      <c r="F26" s="147"/>
      <c r="G26" s="144"/>
      <c r="H26" s="144"/>
      <c r="I26" s="144">
        <v>24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8">
        <f t="shared" si="0"/>
        <v>2</v>
      </c>
      <c r="Z26" s="146">
        <f t="shared" si="1"/>
        <v>48</v>
      </c>
    </row>
    <row r="27" spans="2:26">
      <c r="B27" s="143">
        <v>18</v>
      </c>
      <c r="C27" s="145" t="s">
        <v>325</v>
      </c>
      <c r="D27" s="145" t="s">
        <v>172</v>
      </c>
      <c r="E27" s="147"/>
      <c r="F27" s="147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>
        <v>23</v>
      </c>
      <c r="X27" s="144">
        <v>23</v>
      </c>
      <c r="Y27" s="148">
        <f t="shared" si="0"/>
        <v>2</v>
      </c>
      <c r="Z27" s="146">
        <f t="shared" si="1"/>
        <v>46</v>
      </c>
    </row>
    <row r="28" spans="2:26">
      <c r="B28" s="143">
        <v>19</v>
      </c>
      <c r="C28" s="145" t="s">
        <v>141</v>
      </c>
      <c r="D28" s="145" t="s">
        <v>142</v>
      </c>
      <c r="E28" s="147"/>
      <c r="F28" s="147"/>
      <c r="G28" s="144"/>
      <c r="H28" s="144"/>
      <c r="I28" s="144"/>
      <c r="J28" s="144"/>
      <c r="K28" s="144"/>
      <c r="L28" s="144"/>
      <c r="M28" s="144"/>
      <c r="N28" s="144"/>
      <c r="O28" s="144"/>
      <c r="P28" s="144">
        <v>26</v>
      </c>
      <c r="Q28" s="144"/>
      <c r="R28" s="144"/>
      <c r="S28" s="144"/>
      <c r="T28" s="144"/>
      <c r="U28" s="144"/>
      <c r="V28" s="144"/>
      <c r="W28" s="144">
        <v>19</v>
      </c>
      <c r="X28" s="144"/>
      <c r="Y28" s="148">
        <f t="shared" si="0"/>
        <v>2</v>
      </c>
      <c r="Z28" s="146">
        <f t="shared" si="1"/>
        <v>45</v>
      </c>
    </row>
    <row r="29" spans="2:26">
      <c r="B29" s="143">
        <v>20</v>
      </c>
      <c r="C29" s="145" t="s">
        <v>164</v>
      </c>
      <c r="D29" s="145" t="s">
        <v>165</v>
      </c>
      <c r="E29" s="147"/>
      <c r="F29" s="147"/>
      <c r="G29" s="144"/>
      <c r="H29" s="144"/>
      <c r="I29" s="144"/>
      <c r="J29" s="144"/>
      <c r="K29" s="144"/>
      <c r="L29" s="144"/>
      <c r="M29" s="144"/>
      <c r="N29" s="144"/>
      <c r="O29" s="144"/>
      <c r="P29" s="144">
        <v>25</v>
      </c>
      <c r="Q29" s="144"/>
      <c r="R29" s="144"/>
      <c r="S29" s="144"/>
      <c r="T29" s="144"/>
      <c r="U29" s="144"/>
      <c r="V29" s="144"/>
      <c r="W29" s="144">
        <v>18</v>
      </c>
      <c r="X29" s="144"/>
      <c r="Y29" s="148">
        <f t="shared" si="0"/>
        <v>2</v>
      </c>
      <c r="Z29" s="146">
        <f t="shared" si="1"/>
        <v>43</v>
      </c>
    </row>
    <row r="30" spans="2:26">
      <c r="B30" s="143">
        <v>21</v>
      </c>
      <c r="C30" s="145" t="s">
        <v>200</v>
      </c>
      <c r="D30" s="145" t="s">
        <v>201</v>
      </c>
      <c r="E30" s="147"/>
      <c r="F30" s="147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>
        <v>20</v>
      </c>
      <c r="X30" s="144">
        <v>20</v>
      </c>
      <c r="Y30" s="148">
        <f t="shared" si="0"/>
        <v>2</v>
      </c>
      <c r="Z30" s="146">
        <f t="shared" si="1"/>
        <v>40</v>
      </c>
    </row>
    <row r="31" spans="2:26">
      <c r="B31" s="143">
        <v>22</v>
      </c>
      <c r="C31" s="145" t="s">
        <v>197</v>
      </c>
      <c r="D31" s="145" t="s">
        <v>170</v>
      </c>
      <c r="E31" s="147"/>
      <c r="F31" s="14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>
        <v>17</v>
      </c>
      <c r="X31" s="144">
        <v>18</v>
      </c>
      <c r="Y31" s="148">
        <f t="shared" si="0"/>
        <v>2</v>
      </c>
      <c r="Z31" s="146">
        <f t="shared" si="1"/>
        <v>35</v>
      </c>
    </row>
    <row r="32" spans="2:26">
      <c r="B32" s="143">
        <v>23</v>
      </c>
      <c r="C32" s="145" t="s">
        <v>200</v>
      </c>
      <c r="D32" s="145" t="s">
        <v>294</v>
      </c>
      <c r="E32" s="147">
        <v>30</v>
      </c>
      <c r="F32" s="14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8">
        <f t="shared" si="0"/>
        <v>1</v>
      </c>
      <c r="Z32" s="146">
        <f t="shared" si="1"/>
        <v>30</v>
      </c>
    </row>
    <row r="33" spans="2:26">
      <c r="B33" s="143">
        <v>24</v>
      </c>
      <c r="C33" s="145" t="s">
        <v>151</v>
      </c>
      <c r="D33" s="145" t="s">
        <v>69</v>
      </c>
      <c r="E33" s="147"/>
      <c r="F33" s="147"/>
      <c r="G33" s="144"/>
      <c r="H33" s="144"/>
      <c r="I33" s="144">
        <v>28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8">
        <f t="shared" si="0"/>
        <v>1</v>
      </c>
      <c r="Z33" s="146">
        <f t="shared" si="1"/>
        <v>28</v>
      </c>
    </row>
    <row r="34" spans="2:26">
      <c r="B34" s="143">
        <v>25</v>
      </c>
      <c r="C34" s="145" t="s">
        <v>102</v>
      </c>
      <c r="D34" s="145" t="s">
        <v>214</v>
      </c>
      <c r="E34" s="147"/>
      <c r="F34" s="147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>
        <v>27</v>
      </c>
      <c r="Y34" s="148">
        <f t="shared" si="0"/>
        <v>1</v>
      </c>
      <c r="Z34" s="146">
        <f t="shared" si="1"/>
        <v>27</v>
      </c>
    </row>
    <row r="35" spans="2:26">
      <c r="B35" s="143">
        <v>26</v>
      </c>
      <c r="C35" s="145" t="s">
        <v>375</v>
      </c>
      <c r="D35" s="145" t="s">
        <v>376</v>
      </c>
      <c r="E35" s="147"/>
      <c r="F35" s="147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>
        <v>21</v>
      </c>
      <c r="X35" s="144"/>
      <c r="Y35" s="148">
        <f t="shared" si="0"/>
        <v>1</v>
      </c>
      <c r="Z35" s="146">
        <f t="shared" si="1"/>
        <v>21</v>
      </c>
    </row>
    <row r="36" spans="2:26">
      <c r="B36" s="143" t="s">
        <v>595</v>
      </c>
      <c r="C36" s="145" t="s">
        <v>60</v>
      </c>
      <c r="D36" s="145" t="s">
        <v>140</v>
      </c>
      <c r="E36" s="147"/>
      <c r="F36" s="147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8">
        <f t="shared" si="0"/>
        <v>0</v>
      </c>
      <c r="Z36" s="146">
        <f t="shared" si="1"/>
        <v>0</v>
      </c>
    </row>
    <row r="37" spans="2:26">
      <c r="B37" s="143" t="s">
        <v>595</v>
      </c>
      <c r="C37" s="145" t="s">
        <v>100</v>
      </c>
      <c r="D37" s="145" t="s">
        <v>378</v>
      </c>
      <c r="E37" s="147"/>
      <c r="F37" s="147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8">
        <f t="shared" si="0"/>
        <v>0</v>
      </c>
      <c r="Z37" s="146">
        <f t="shared" si="1"/>
        <v>0</v>
      </c>
    </row>
    <row r="38" spans="2:26">
      <c r="B38" s="143" t="s">
        <v>595</v>
      </c>
      <c r="C38" s="145" t="s">
        <v>379</v>
      </c>
      <c r="D38" s="145" t="s">
        <v>380</v>
      </c>
      <c r="E38" s="147"/>
      <c r="F38" s="147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8">
        <f t="shared" si="0"/>
        <v>0</v>
      </c>
      <c r="Z38" s="146">
        <f t="shared" si="1"/>
        <v>0</v>
      </c>
    </row>
    <row r="39" spans="2:26" ht="15.75" thickBot="1">
      <c r="B39" s="149" t="s">
        <v>595</v>
      </c>
      <c r="C39" s="150" t="s">
        <v>151</v>
      </c>
      <c r="D39" s="150" t="s">
        <v>152</v>
      </c>
      <c r="E39" s="151"/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54">
        <f t="shared" si="0"/>
        <v>0</v>
      </c>
      <c r="Z39" s="155">
        <f t="shared" si="1"/>
        <v>0</v>
      </c>
    </row>
    <row r="40" spans="2:26" ht="15.75" thickTop="1"/>
  </sheetData>
  <mergeCells count="4">
    <mergeCell ref="T2:Y2"/>
    <mergeCell ref="B7:C7"/>
    <mergeCell ref="Y7:Y9"/>
    <mergeCell ref="Z7:Z9"/>
  </mergeCells>
  <conditionalFormatting sqref="E40:Y41">
    <cfRule type="cellIs" dxfId="29" priority="45" stopIfTrue="1" operator="equal">
      <formula>20</formula>
    </cfRule>
  </conditionalFormatting>
  <conditionalFormatting sqref="Z40:Z41 Y10:Y40">
    <cfRule type="cellIs" dxfId="28" priority="44" stopIfTrue="1" operator="greaterThan">
      <formula>9</formula>
    </cfRule>
  </conditionalFormatting>
  <conditionalFormatting sqref="W10:X10 V15:X15 E15:G15 E10:G10 H13:W15 H11:X11 E12:X14 E16:X39">
    <cfRule type="cellIs" dxfId="27" priority="43" stopIfTrue="1" operator="equal">
      <formula>30</formula>
    </cfRule>
  </conditionalFormatting>
  <conditionalFormatting sqref="Y22">
    <cfRule type="cellIs" dxfId="26" priority="39" stopIfTrue="1" operator="greaterThan">
      <formula>9</formula>
    </cfRule>
  </conditionalFormatting>
  <conditionalFormatting sqref="E13:G14 F11:G11">
    <cfRule type="cellIs" dxfId="25" priority="34" stopIfTrue="1" operator="equal">
      <formula>30</formula>
    </cfRule>
  </conditionalFormatting>
  <conditionalFormatting sqref="W12">
    <cfRule type="cellIs" dxfId="24" priority="29" stopIfTrue="1" operator="equal">
      <formula>30</formula>
    </cfRule>
  </conditionalFormatting>
  <conditionalFormatting sqref="J12">
    <cfRule type="cellIs" dxfId="23" priority="28" stopIfTrue="1" operator="equal">
      <formula>30</formula>
    </cfRule>
  </conditionalFormatting>
  <conditionalFormatting sqref="L15">
    <cfRule type="cellIs" dxfId="22" priority="27" stopIfTrue="1" operator="equal">
      <formula>30</formula>
    </cfRule>
  </conditionalFormatting>
  <conditionalFormatting sqref="Q12">
    <cfRule type="cellIs" dxfId="21" priority="24" stopIfTrue="1" operator="equal">
      <formula>30</formula>
    </cfRule>
  </conditionalFormatting>
  <conditionalFormatting sqref="U15">
    <cfRule type="cellIs" dxfId="20" priority="20" stopIfTrue="1" operator="equal">
      <formula>30</formula>
    </cfRule>
  </conditionalFormatting>
  <conditionalFormatting sqref="I10 M10:U10">
    <cfRule type="cellIs" dxfId="19" priority="18" stopIfTrue="1" operator="equal">
      <formula>30</formula>
    </cfRule>
  </conditionalFormatting>
  <conditionalFormatting sqref="H10">
    <cfRule type="cellIs" dxfId="18" priority="15" stopIfTrue="1" operator="equal">
      <formula>30</formula>
    </cfRule>
  </conditionalFormatting>
  <conditionalFormatting sqref="J10">
    <cfRule type="cellIs" dxfId="17" priority="14" stopIfTrue="1" operator="equal">
      <formula>30</formula>
    </cfRule>
  </conditionalFormatting>
  <conditionalFormatting sqref="I11">
    <cfRule type="cellIs" dxfId="16" priority="13" stopIfTrue="1" operator="equal">
      <formula>30</formula>
    </cfRule>
  </conditionalFormatting>
  <conditionalFormatting sqref="W11">
    <cfRule type="cellIs" dxfId="15" priority="12" stopIfTrue="1" operator="equal">
      <formula>30</formula>
    </cfRule>
  </conditionalFormatting>
  <conditionalFormatting sqref="L11">
    <cfRule type="cellIs" dxfId="14" priority="11" stopIfTrue="1" operator="equal">
      <formula>30</formula>
    </cfRule>
  </conditionalFormatting>
  <conditionalFormatting sqref="L11">
    <cfRule type="cellIs" dxfId="13" priority="10" stopIfTrue="1" operator="equal">
      <formula>30</formula>
    </cfRule>
  </conditionalFormatting>
  <conditionalFormatting sqref="K10">
    <cfRule type="cellIs" dxfId="12" priority="9" stopIfTrue="1" operator="equal">
      <formula>30</formula>
    </cfRule>
  </conditionalFormatting>
  <conditionalFormatting sqref="E11">
    <cfRule type="cellIs" dxfId="11" priority="8" stopIfTrue="1" operator="equal">
      <formula>30</formula>
    </cfRule>
  </conditionalFormatting>
  <conditionalFormatting sqref="E11">
    <cfRule type="cellIs" dxfId="10" priority="7" stopIfTrue="1" operator="equal">
      <formula>30</formula>
    </cfRule>
  </conditionalFormatting>
  <conditionalFormatting sqref="E11">
    <cfRule type="cellIs" dxfId="9" priority="6" stopIfTrue="1" operator="equal">
      <formula>30</formula>
    </cfRule>
  </conditionalFormatting>
  <conditionalFormatting sqref="L10">
    <cfRule type="cellIs" dxfId="8" priority="5" stopIfTrue="1" operator="equal">
      <formula>30</formula>
    </cfRule>
  </conditionalFormatting>
  <conditionalFormatting sqref="H11">
    <cfRule type="cellIs" dxfId="7" priority="4" stopIfTrue="1" operator="equal">
      <formula>30</formula>
    </cfRule>
  </conditionalFormatting>
  <conditionalFormatting sqref="K11">
    <cfRule type="cellIs" dxfId="6" priority="3" stopIfTrue="1" operator="equal">
      <formula>30</formula>
    </cfRule>
  </conditionalFormatting>
  <conditionalFormatting sqref="K11">
    <cfRule type="cellIs" dxfId="5" priority="2" stopIfTrue="1" operator="equal">
      <formula>30</formula>
    </cfRule>
  </conditionalFormatting>
  <conditionalFormatting sqref="V10">
    <cfRule type="cellIs" dxfId="4" priority="1" stopIfTrue="1" operator="equal"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1:Z37"/>
  <sheetViews>
    <sheetView showGridLines="0" workbookViewId="0"/>
  </sheetViews>
  <sheetFormatPr defaultRowHeight="15"/>
  <cols>
    <col min="1" max="1" width="3.7109375" customWidth="1"/>
    <col min="2" max="2" width="9.7109375" customWidth="1"/>
    <col min="3" max="3" width="13" bestFit="1" customWidth="1"/>
    <col min="4" max="4" width="11.5703125" bestFit="1" customWidth="1"/>
    <col min="5" max="5" width="6.85546875" bestFit="1" customWidth="1"/>
    <col min="6" max="6" width="9" bestFit="1" customWidth="1"/>
    <col min="7" max="7" width="7" bestFit="1" customWidth="1"/>
    <col min="8" max="8" width="12.85546875" bestFit="1" customWidth="1"/>
    <col min="9" max="9" width="6.7109375" bestFit="1" customWidth="1"/>
    <col min="10" max="10" width="7.28515625" bestFit="1" customWidth="1"/>
    <col min="11" max="11" width="6.85546875" bestFit="1" customWidth="1"/>
    <col min="12" max="12" width="8.5703125" bestFit="1" customWidth="1"/>
    <col min="13" max="13" width="7.85546875" bestFit="1" customWidth="1"/>
    <col min="14" max="14" width="6.28515625" bestFit="1" customWidth="1"/>
    <col min="15" max="15" width="7.140625" bestFit="1" customWidth="1"/>
    <col min="16" max="16" width="8.28515625" bestFit="1" customWidth="1"/>
    <col min="17" max="18" width="7" bestFit="1" customWidth="1"/>
    <col min="19" max="19" width="6.7109375" bestFit="1" customWidth="1"/>
    <col min="20" max="20" width="8.7109375" bestFit="1" customWidth="1"/>
    <col min="21" max="21" width="9.7109375" bestFit="1" customWidth="1"/>
    <col min="22" max="22" width="8.28515625" bestFit="1" customWidth="1"/>
    <col min="23" max="23" width="5.7109375" bestFit="1" customWidth="1"/>
    <col min="24" max="24" width="5.140625" bestFit="1" customWidth="1"/>
    <col min="25" max="25" width="3.28515625" bestFit="1" customWidth="1"/>
    <col min="26" max="26" width="4" bestFit="1" customWidth="1"/>
  </cols>
  <sheetData>
    <row r="1" spans="2:26" ht="15.75" thickBot="1"/>
    <row r="2" spans="2:26" ht="33" thickTop="1" thickBot="1">
      <c r="B2" s="2" t="s">
        <v>50</v>
      </c>
      <c r="T2" s="424" t="s">
        <v>8</v>
      </c>
      <c r="U2" s="425"/>
      <c r="V2" s="425"/>
      <c r="W2" s="425"/>
      <c r="X2" s="425"/>
      <c r="Y2" s="426"/>
    </row>
    <row r="3" spans="2:26" ht="15.75" thickTop="1"/>
    <row r="4" spans="2:26" ht="15.75" thickBot="1"/>
    <row r="5" spans="2:26" ht="16.5" thickTop="1" thickBot="1">
      <c r="B5" s="156"/>
      <c r="C5" s="157"/>
      <c r="D5" s="157"/>
      <c r="E5" s="44">
        <f>+'Division 1'!E5</f>
        <v>1</v>
      </c>
      <c r="F5" s="44">
        <f>+'Division 1'!F5</f>
        <v>2</v>
      </c>
      <c r="G5" s="44">
        <f>+'Division 1'!G5</f>
        <v>3</v>
      </c>
      <c r="H5" s="44">
        <f>+'Division 1'!H5</f>
        <v>4</v>
      </c>
      <c r="I5" s="44">
        <f>+'Division 1'!I5</f>
        <v>5</v>
      </c>
      <c r="J5" s="44">
        <f>+'Division 1'!J5</f>
        <v>6</v>
      </c>
      <c r="K5" s="44">
        <f>+'Division 1'!K5</f>
        <v>7</v>
      </c>
      <c r="L5" s="44">
        <f>+'Division 1'!L5</f>
        <v>8</v>
      </c>
      <c r="M5" s="44">
        <f>+'Division 1'!M5</f>
        <v>9</v>
      </c>
      <c r="N5" s="44">
        <f>+'Division 1'!N5</f>
        <v>10</v>
      </c>
      <c r="O5" s="44">
        <f>+'Division 1'!O5</f>
        <v>11</v>
      </c>
      <c r="P5" s="44">
        <f>+'Division 1'!P5</f>
        <v>12</v>
      </c>
      <c r="Q5" s="44">
        <f>+'Division 1'!Q5</f>
        <v>13</v>
      </c>
      <c r="R5" s="44">
        <f>+'Division 1'!R5</f>
        <v>14</v>
      </c>
      <c r="S5" s="44">
        <f>+'Division 1'!S5</f>
        <v>15</v>
      </c>
      <c r="T5" s="44">
        <f>+'Division 1'!T5</f>
        <v>16</v>
      </c>
      <c r="U5" s="44">
        <f>+'Division 1'!U5</f>
        <v>17</v>
      </c>
      <c r="V5" s="44">
        <f>+'Division 1'!V5</f>
        <v>18</v>
      </c>
      <c r="W5" s="44">
        <f>+'Division 1'!W5</f>
        <v>19</v>
      </c>
      <c r="X5" s="44">
        <f>+'Division 1'!X5</f>
        <v>20</v>
      </c>
      <c r="Y5" s="135"/>
      <c r="Z5" s="136"/>
    </row>
    <row r="6" spans="2:26" ht="15" customHeight="1" thickBot="1">
      <c r="B6" s="158"/>
      <c r="C6" s="159"/>
      <c r="D6" s="160"/>
      <c r="E6" s="50">
        <f>+'Division 1'!E6</f>
        <v>43114</v>
      </c>
      <c r="F6" s="50">
        <f>+'Division 1'!F6</f>
        <v>43142</v>
      </c>
      <c r="G6" s="50">
        <f>+'Division 1'!G6</f>
        <v>43170</v>
      </c>
      <c r="H6" s="50" t="str">
        <f>+'Division 1'!H6</f>
        <v>Mar-Nov</v>
      </c>
      <c r="I6" s="50">
        <f>+'Division 1'!I6</f>
        <v>43205</v>
      </c>
      <c r="J6" s="50">
        <f>+'Division 1'!J6</f>
        <v>43227</v>
      </c>
      <c r="K6" s="50">
        <f>+'Division 1'!K6</f>
        <v>42895</v>
      </c>
      <c r="L6" s="50">
        <f>+'Division 1'!L6</f>
        <v>43264</v>
      </c>
      <c r="M6" s="50" t="str">
        <f>+'Division 1'!M6</f>
        <v>1-Jul-18</v>
      </c>
      <c r="N6" s="50">
        <f>+'Division 1'!N6</f>
        <v>43285</v>
      </c>
      <c r="O6" s="50">
        <f>+'Division 1'!O6</f>
        <v>43313</v>
      </c>
      <c r="P6" s="50">
        <f>+'Division 1'!P6</f>
        <v>43323</v>
      </c>
      <c r="Q6" s="50">
        <f>+'Division 1'!Q6</f>
        <v>43345</v>
      </c>
      <c r="R6" s="50">
        <f>+'Division 1'!R6</f>
        <v>43349</v>
      </c>
      <c r="S6" s="50">
        <f>+'Division 1'!S6</f>
        <v>43387</v>
      </c>
      <c r="T6" s="50" t="str">
        <f>+'Division 1'!T6</f>
        <v>4-Nov-18</v>
      </c>
      <c r="U6" s="50" t="str">
        <f>+'Division 1'!U6</f>
        <v>25-Nov-18</v>
      </c>
      <c r="V6" s="50">
        <f>+'Division 1'!V6</f>
        <v>43436</v>
      </c>
      <c r="W6" s="50" t="str">
        <f>+'Division 1'!W6</f>
        <v>Sat</v>
      </c>
      <c r="X6" s="50" t="str">
        <f>+'Division 1'!X6</f>
        <v>Sat</v>
      </c>
      <c r="Y6" s="15"/>
      <c r="Z6" s="79"/>
    </row>
    <row r="7" spans="2:26" ht="91.5" customHeight="1" thickBot="1">
      <c r="B7" s="445"/>
      <c r="C7" s="446"/>
      <c r="D7" s="161"/>
      <c r="E7" s="53" t="str">
        <f>+'Division 1'!E7</f>
        <v>Stainland Winter Handicap</v>
      </c>
      <c r="F7" s="53" t="str">
        <f>+'Division 1'!F7</f>
        <v>Xcountry Skipton</v>
      </c>
      <c r="G7" s="53" t="str">
        <f>+'Division 1'!G7</f>
        <v>Red Hot Toddy</v>
      </c>
      <c r="H7" s="53" t="str">
        <f>+'Division 1'!H7</f>
        <v>Track</v>
      </c>
      <c r="I7" s="53" t="str">
        <f>+'Division 1'!I7</f>
        <v>Overgate Hospice</v>
      </c>
      <c r="J7" s="53" t="str">
        <f>+'Division 1'!J7</f>
        <v>Coiners</v>
      </c>
      <c r="K7" s="53" t="str">
        <f>+'Division 1'!K7</f>
        <v>The School Run</v>
      </c>
      <c r="L7" s="53" t="str">
        <f>+'Division 1'!L7</f>
        <v>Joe Percy</v>
      </c>
      <c r="M7" s="53" t="str">
        <f>+'Division 1'!M7</f>
        <v>Eccup</v>
      </c>
      <c r="N7" s="53" t="str">
        <f>+'Division 1'!N7</f>
        <v>Helen Windsor</v>
      </c>
      <c r="O7" s="53" t="str">
        <f>+'Division 1'!O7</f>
        <v>Flat Cap</v>
      </c>
      <c r="P7" s="53" t="str">
        <f>+'Division 1'!P7</f>
        <v>(Wo)Man Vs Barge</v>
      </c>
      <c r="Q7" s="53" t="str">
        <f>+'Division 1'!Q7</f>
        <v>Kirkwood Hospice</v>
      </c>
      <c r="R7" s="53" t="str">
        <f>+'Division 1'!R7</f>
        <v>Hades Hill</v>
      </c>
      <c r="S7" s="53" t="str">
        <f>+'Division 1'!S7</f>
        <v>Rombalds Romp</v>
      </c>
      <c r="T7" s="53" t="str">
        <f>+'Division 1'!T7</f>
        <v>Guy Fawkes</v>
      </c>
      <c r="U7" s="53" t="str">
        <f>+'Division 1'!U7</f>
        <v>Clowne</v>
      </c>
      <c r="V7" s="53" t="str">
        <f>+'Division 1'!V7</f>
        <v>Xcountry</v>
      </c>
      <c r="W7" s="53" t="str">
        <f>+'Division 1'!W7</f>
        <v>Huddersfield Park Run</v>
      </c>
      <c r="X7" s="53" t="str">
        <f>+'Division 1'!X7</f>
        <v>Halifax Park Run</v>
      </c>
      <c r="Y7" s="429" t="s">
        <v>10</v>
      </c>
      <c r="Z7" s="437" t="s">
        <v>11</v>
      </c>
    </row>
    <row r="8" spans="2:26" s="1" customFormat="1" ht="15.95" customHeight="1" thickBot="1">
      <c r="B8" s="162"/>
      <c r="C8" s="163"/>
      <c r="D8" s="163"/>
      <c r="E8" s="56" t="str">
        <f>+'Division 1'!E8</f>
        <v>6ish</v>
      </c>
      <c r="F8" s="56" t="str">
        <f>+'Division 1'!F8</f>
        <v>4.7M</v>
      </c>
      <c r="G8" s="56" t="str">
        <f>+'Division 1'!G8</f>
        <v>10K</v>
      </c>
      <c r="H8" s="56" t="str">
        <f>+'Division 1'!H8</f>
        <v>3K</v>
      </c>
      <c r="I8" s="56" t="str">
        <f>+'Division 1'!I8</f>
        <v>10K</v>
      </c>
      <c r="J8" s="56" t="str">
        <f>+'Division 1'!J8</f>
        <v>7M</v>
      </c>
      <c r="K8" s="56" t="str">
        <f>+'Division 1'!K8</f>
        <v>5.2M</v>
      </c>
      <c r="L8" s="56" t="str">
        <f>+'Division 1'!L8</f>
        <v>10K</v>
      </c>
      <c r="M8" s="56" t="str">
        <f>+'Division 1'!M8</f>
        <v>10M</v>
      </c>
      <c r="N8" s="56" t="str">
        <f>+'Division 1'!N8</f>
        <v>10K</v>
      </c>
      <c r="O8" s="56" t="str">
        <f>+'Division 1'!O8</f>
        <v>5M</v>
      </c>
      <c r="P8" s="56" t="str">
        <f>+'Division 1'!P8</f>
        <v>5M</v>
      </c>
      <c r="Q8" s="56" t="str">
        <f>+'Division 1'!Q8</f>
        <v>10K</v>
      </c>
      <c r="R8" s="56" t="str">
        <f>+'Division 1'!R8</f>
        <v>5M</v>
      </c>
      <c r="S8" s="56" t="str">
        <f>+'Division 1'!S8</f>
        <v>6.5M</v>
      </c>
      <c r="T8" s="56" t="str">
        <f>+'Division 1'!T8</f>
        <v>10M</v>
      </c>
      <c r="U8" s="56" t="str">
        <f>+'Division 1'!U8</f>
        <v>Half Mar</v>
      </c>
      <c r="V8" s="56" t="str">
        <f>+'Division 1'!V8</f>
        <v>5ish</v>
      </c>
      <c r="W8" s="56" t="str">
        <f>+'Division 1'!W8</f>
        <v>5K</v>
      </c>
      <c r="X8" s="56" t="str">
        <f>+'Division 1'!X8</f>
        <v>5K</v>
      </c>
      <c r="Y8" s="429"/>
      <c r="Z8" s="437"/>
    </row>
    <row r="9" spans="2:26" s="1" customFormat="1" ht="15.95" customHeight="1" thickBot="1">
      <c r="B9" s="83" t="s">
        <v>4</v>
      </c>
      <c r="C9" s="58" t="s">
        <v>6</v>
      </c>
      <c r="D9" s="59" t="s">
        <v>7</v>
      </c>
      <c r="E9" s="60" t="str">
        <f>+'Division 1'!E9</f>
        <v>Multi</v>
      </c>
      <c r="F9" s="60" t="str">
        <f>+'Division 1'!F9</f>
        <v>Xcountry</v>
      </c>
      <c r="G9" s="60" t="str">
        <f>+'Division 1'!G9</f>
        <v>Road</v>
      </c>
      <c r="H9" s="60" t="str">
        <f>+'Division 1'!H9</f>
        <v>Track</v>
      </c>
      <c r="I9" s="60" t="str">
        <f>+'Division 1'!I9</f>
        <v>Road</v>
      </c>
      <c r="J9" s="60" t="str">
        <f>+'Division 1'!J9</f>
        <v>Fell</v>
      </c>
      <c r="K9" s="60" t="str">
        <f>+'Division 1'!K9</f>
        <v>Trail</v>
      </c>
      <c r="L9" s="60" t="str">
        <f>+'Division 1'!L9</f>
        <v>Road</v>
      </c>
      <c r="M9" s="60" t="str">
        <f>+'Division 1'!M9</f>
        <v>Road</v>
      </c>
      <c r="N9" s="60" t="str">
        <f>+'Division 1'!N9</f>
        <v>Road</v>
      </c>
      <c r="O9" s="60" t="str">
        <f>+'Division 1'!O9</f>
        <v>Multi</v>
      </c>
      <c r="P9" s="60" t="str">
        <f>+'Division 1'!P9</f>
        <v>Trail</v>
      </c>
      <c r="Q9" s="60" t="str">
        <f>+'Division 1'!Q9</f>
        <v>Multi</v>
      </c>
      <c r="R9" s="60" t="str">
        <f>+'Division 1'!R9</f>
        <v>Fell</v>
      </c>
      <c r="S9" s="60" t="str">
        <f>+'Division 1'!S9</f>
        <v>Fell</v>
      </c>
      <c r="T9" s="60" t="str">
        <f>+'Division 1'!T9</f>
        <v>Road</v>
      </c>
      <c r="U9" s="60" t="str">
        <f>+'Division 1'!U9</f>
        <v>Road</v>
      </c>
      <c r="V9" s="60" t="str">
        <f>+'Division 1'!V9</f>
        <v>Xcountry</v>
      </c>
      <c r="W9" s="60" t="str">
        <f>+'Division 1'!W9</f>
        <v>Park</v>
      </c>
      <c r="X9" s="60" t="str">
        <f>+'Division 1'!X9</f>
        <v>Park</v>
      </c>
      <c r="Y9" s="420"/>
      <c r="Z9" s="438"/>
    </row>
    <row r="10" spans="2:26">
      <c r="B10" s="164">
        <v>1</v>
      </c>
      <c r="C10" s="165" t="s">
        <v>86</v>
      </c>
      <c r="D10" s="165" t="s">
        <v>87</v>
      </c>
      <c r="E10" s="169">
        <v>30</v>
      </c>
      <c r="F10" s="167">
        <v>30</v>
      </c>
      <c r="G10" s="338">
        <v>28</v>
      </c>
      <c r="H10" s="338">
        <v>29</v>
      </c>
      <c r="I10" s="338">
        <v>26</v>
      </c>
      <c r="J10" s="338">
        <v>26</v>
      </c>
      <c r="K10" s="167">
        <v>29</v>
      </c>
      <c r="L10" s="338">
        <v>25</v>
      </c>
      <c r="M10" s="167">
        <v>30</v>
      </c>
      <c r="N10" s="338">
        <v>27</v>
      </c>
      <c r="O10" s="167"/>
      <c r="P10" s="167"/>
      <c r="Q10" s="338">
        <v>26</v>
      </c>
      <c r="R10" s="167"/>
      <c r="S10" s="167">
        <v>30</v>
      </c>
      <c r="T10" s="167">
        <v>30</v>
      </c>
      <c r="U10" s="167">
        <v>30</v>
      </c>
      <c r="V10" s="167">
        <v>30</v>
      </c>
      <c r="W10" s="184"/>
      <c r="X10" s="414">
        <v>29</v>
      </c>
      <c r="Y10" s="170">
        <f>COUNT(E10:X10)</f>
        <v>16</v>
      </c>
      <c r="Z10" s="168">
        <f>IF(Y10&lt;9,SUM(E10:X10),SUM(LARGE(E10:X10,1),LARGE(E10:X10,2),LARGE(E10:X10,3),LARGE(E10:X10,4),LARGE(E10:X10,5),LARGE(E10:X10,6),LARGE(E10:X10,7),LARGE(E10:X10,8),LARGE(E10:X10,9)))</f>
        <v>268</v>
      </c>
    </row>
    <row r="11" spans="2:26">
      <c r="B11" s="164">
        <v>2</v>
      </c>
      <c r="C11" s="165" t="s">
        <v>58</v>
      </c>
      <c r="D11" s="165" t="s">
        <v>134</v>
      </c>
      <c r="E11" s="166">
        <v>28</v>
      </c>
      <c r="F11" s="167"/>
      <c r="G11" s="167">
        <v>30</v>
      </c>
      <c r="H11" s="167">
        <v>28</v>
      </c>
      <c r="I11" s="184">
        <v>30</v>
      </c>
      <c r="J11" s="184"/>
      <c r="K11" s="184"/>
      <c r="L11" s="184">
        <v>29</v>
      </c>
      <c r="M11" s="184"/>
      <c r="N11" s="184">
        <v>29</v>
      </c>
      <c r="O11" s="184">
        <v>30</v>
      </c>
      <c r="P11" s="184"/>
      <c r="Q11" s="184">
        <v>29</v>
      </c>
      <c r="R11" s="184"/>
      <c r="S11" s="184"/>
      <c r="T11" s="184"/>
      <c r="U11" s="338">
        <v>23</v>
      </c>
      <c r="V11" s="184"/>
      <c r="W11" s="184">
        <v>28</v>
      </c>
      <c r="X11" s="167"/>
      <c r="Y11" s="165">
        <f>COUNT(E11:X11)</f>
        <v>10</v>
      </c>
      <c r="Z11" s="168">
        <f>IF(Y11&lt;9,SUM(E11:X11),SUM(LARGE(E11:X11,1),LARGE(E11:X11,2),LARGE(E11:X11,3),LARGE(E11:X11,4),LARGE(E11:X11,5),LARGE(E11:X11,6),LARGE(E11:X11,7),LARGE(E11:X11,8),LARGE(E11:X11,9)))</f>
        <v>261</v>
      </c>
    </row>
    <row r="12" spans="2:26">
      <c r="B12" s="164">
        <v>3</v>
      </c>
      <c r="C12" s="165" t="s">
        <v>233</v>
      </c>
      <c r="D12" s="165" t="s">
        <v>384</v>
      </c>
      <c r="E12" s="360">
        <v>21</v>
      </c>
      <c r="F12" s="167"/>
      <c r="G12" s="338">
        <v>25</v>
      </c>
      <c r="H12" s="167"/>
      <c r="I12" s="184">
        <v>28</v>
      </c>
      <c r="J12" s="184">
        <v>28</v>
      </c>
      <c r="K12" s="184">
        <v>30</v>
      </c>
      <c r="L12" s="184"/>
      <c r="M12" s="184">
        <v>29</v>
      </c>
      <c r="N12" s="338">
        <v>26</v>
      </c>
      <c r="O12" s="184">
        <v>27</v>
      </c>
      <c r="P12" s="184"/>
      <c r="Q12" s="184"/>
      <c r="R12" s="184"/>
      <c r="S12" s="184"/>
      <c r="T12" s="184">
        <v>29</v>
      </c>
      <c r="U12" s="184">
        <v>28</v>
      </c>
      <c r="V12" s="184"/>
      <c r="W12" s="184">
        <v>30</v>
      </c>
      <c r="X12" s="167">
        <v>27</v>
      </c>
      <c r="Y12" s="170">
        <f t="shared" ref="Y12:Y36" si="0">COUNT(E12:X12)</f>
        <v>12</v>
      </c>
      <c r="Z12" s="168">
        <f t="shared" ref="Z12:Z36" si="1">IF(Y12&lt;9,SUM(E12:X12),SUM(LARGE(E12:X12,1),LARGE(E12:X12,2),LARGE(E12:X12,3),LARGE(E12:X12,4),LARGE(E12:X12,5),LARGE(E12:X12,6),LARGE(E12:X12,7),LARGE(E12:X12,8),LARGE(E12:X12,9)))</f>
        <v>256</v>
      </c>
    </row>
    <row r="13" spans="2:26">
      <c r="B13" s="164">
        <v>4</v>
      </c>
      <c r="C13" s="165" t="s">
        <v>341</v>
      </c>
      <c r="D13" s="165" t="s">
        <v>342</v>
      </c>
      <c r="E13" s="169"/>
      <c r="F13" s="167">
        <v>28</v>
      </c>
      <c r="G13" s="338">
        <v>23</v>
      </c>
      <c r="H13" s="167">
        <v>30</v>
      </c>
      <c r="I13" s="338">
        <v>19</v>
      </c>
      <c r="J13" s="184"/>
      <c r="K13" s="184"/>
      <c r="L13" s="338">
        <v>24</v>
      </c>
      <c r="M13" s="184">
        <v>28</v>
      </c>
      <c r="N13" s="184">
        <v>25</v>
      </c>
      <c r="O13" s="184">
        <v>28</v>
      </c>
      <c r="P13" s="184">
        <v>30</v>
      </c>
      <c r="Q13" s="184">
        <v>28</v>
      </c>
      <c r="R13" s="184"/>
      <c r="S13" s="184"/>
      <c r="T13" s="184">
        <v>27</v>
      </c>
      <c r="U13" s="184">
        <v>27</v>
      </c>
      <c r="V13" s="184"/>
      <c r="W13" s="338">
        <v>23</v>
      </c>
      <c r="X13" s="338">
        <v>22</v>
      </c>
      <c r="Y13" s="170">
        <f>COUNT(E13:X13)</f>
        <v>14</v>
      </c>
      <c r="Z13" s="168">
        <f>IF(Y13&lt;9,SUM(E13:X13),SUM(LARGE(E13:X13,1),LARGE(E13:X13,2),LARGE(E13:X13,3),LARGE(E13:X13,4),LARGE(E13:X13,5),LARGE(E13:X13,6),LARGE(E13:X13,7),LARGE(E13:X13,8),LARGE(E13:X13,9)))</f>
        <v>251</v>
      </c>
    </row>
    <row r="14" spans="2:26">
      <c r="B14" s="164">
        <v>5</v>
      </c>
      <c r="C14" s="165" t="s">
        <v>313</v>
      </c>
      <c r="D14" s="165" t="s">
        <v>80</v>
      </c>
      <c r="E14" s="360">
        <v>17</v>
      </c>
      <c r="F14" s="167"/>
      <c r="G14" s="167"/>
      <c r="H14" s="167">
        <v>26</v>
      </c>
      <c r="I14" s="338">
        <v>18</v>
      </c>
      <c r="J14" s="184">
        <v>30</v>
      </c>
      <c r="K14" s="184">
        <v>28</v>
      </c>
      <c r="L14" s="338">
        <v>22</v>
      </c>
      <c r="M14" s="184">
        <v>26</v>
      </c>
      <c r="N14" s="338">
        <v>21</v>
      </c>
      <c r="O14" s="338">
        <v>22</v>
      </c>
      <c r="P14" s="184"/>
      <c r="Q14" s="184">
        <v>25</v>
      </c>
      <c r="R14" s="184"/>
      <c r="S14" s="184">
        <v>29</v>
      </c>
      <c r="T14" s="184">
        <v>22</v>
      </c>
      <c r="U14" s="184"/>
      <c r="V14" s="184">
        <v>29</v>
      </c>
      <c r="W14" s="184"/>
      <c r="X14" s="167">
        <v>25</v>
      </c>
      <c r="Y14" s="165">
        <f>COUNT(E14:X14)</f>
        <v>14</v>
      </c>
      <c r="Z14" s="168">
        <f>IF(Y14&lt;9,SUM(E14:X14),SUM(LARGE(E14:X14,1),LARGE(E14:X14,2),LARGE(E14:X14,3),LARGE(E14:X14,4),LARGE(E14:X14,5),LARGE(E14:X14,6),LARGE(E14:X14,7),LARGE(E14:X14,8),LARGE(E14:X14,9)))</f>
        <v>240</v>
      </c>
    </row>
    <row r="15" spans="2:26">
      <c r="B15" s="164">
        <v>6</v>
      </c>
      <c r="C15" s="296" t="s">
        <v>303</v>
      </c>
      <c r="D15" s="296" t="s">
        <v>302</v>
      </c>
      <c r="E15" s="169">
        <v>27</v>
      </c>
      <c r="F15" s="167">
        <v>29</v>
      </c>
      <c r="G15" s="338">
        <v>24</v>
      </c>
      <c r="H15" s="184">
        <v>27</v>
      </c>
      <c r="I15" s="184">
        <v>24</v>
      </c>
      <c r="J15" s="184">
        <v>27</v>
      </c>
      <c r="K15" s="184"/>
      <c r="L15" s="338">
        <v>19</v>
      </c>
      <c r="M15" s="184">
        <v>27</v>
      </c>
      <c r="N15" s="184">
        <v>24</v>
      </c>
      <c r="O15" s="338">
        <v>23</v>
      </c>
      <c r="P15" s="184"/>
      <c r="Q15" s="184"/>
      <c r="R15" s="184"/>
      <c r="S15" s="184"/>
      <c r="T15" s="184">
        <v>24</v>
      </c>
      <c r="U15" s="184">
        <v>24</v>
      </c>
      <c r="V15" s="184"/>
      <c r="W15" s="184"/>
      <c r="X15" s="338">
        <v>23</v>
      </c>
      <c r="Y15" s="170">
        <f t="shared" si="0"/>
        <v>13</v>
      </c>
      <c r="Z15" s="168">
        <f t="shared" si="1"/>
        <v>233</v>
      </c>
    </row>
    <row r="16" spans="2:26">
      <c r="B16" s="164">
        <v>7</v>
      </c>
      <c r="C16" s="165" t="s">
        <v>185</v>
      </c>
      <c r="D16" s="165" t="s">
        <v>237</v>
      </c>
      <c r="E16" s="338">
        <v>20</v>
      </c>
      <c r="F16" s="167">
        <v>27</v>
      </c>
      <c r="G16" s="167">
        <v>22</v>
      </c>
      <c r="H16" s="167">
        <v>25</v>
      </c>
      <c r="I16" s="338">
        <v>15</v>
      </c>
      <c r="J16" s="184"/>
      <c r="K16" s="184">
        <v>27</v>
      </c>
      <c r="L16" s="184">
        <v>20</v>
      </c>
      <c r="M16" s="184">
        <v>25</v>
      </c>
      <c r="N16" s="184">
        <v>22</v>
      </c>
      <c r="O16" s="184"/>
      <c r="P16" s="184"/>
      <c r="Q16" s="184">
        <v>22</v>
      </c>
      <c r="R16" s="184"/>
      <c r="S16" s="184"/>
      <c r="T16" s="184">
        <v>21</v>
      </c>
      <c r="U16" s="184">
        <v>25</v>
      </c>
      <c r="V16" s="184"/>
      <c r="W16" s="184"/>
      <c r="X16" s="338">
        <v>18</v>
      </c>
      <c r="Y16" s="165">
        <f>COUNT(E16:X16)</f>
        <v>13</v>
      </c>
      <c r="Z16" s="168">
        <f>IF(Y16&lt;9,SUM(E16:X16),SUM(LARGE(E16:X16,1),LARGE(E16:X16,2),LARGE(E16:X16,3),LARGE(E16:X16,4),LARGE(E16:X16,5),LARGE(E16:X16,6),LARGE(E16:X16,7),LARGE(E16:X16,8),LARGE(E16:X16,9)))</f>
        <v>216</v>
      </c>
    </row>
    <row r="17" spans="2:26">
      <c r="B17" s="164">
        <v>8</v>
      </c>
      <c r="C17" s="165" t="s">
        <v>309</v>
      </c>
      <c r="D17" s="165" t="s">
        <v>308</v>
      </c>
      <c r="E17" s="166"/>
      <c r="F17" s="167"/>
      <c r="G17" s="167"/>
      <c r="H17" s="167"/>
      <c r="I17" s="184">
        <v>23</v>
      </c>
      <c r="J17" s="184"/>
      <c r="K17" s="184"/>
      <c r="L17" s="184"/>
      <c r="M17" s="184"/>
      <c r="N17" s="184">
        <v>23</v>
      </c>
      <c r="O17" s="184">
        <v>25</v>
      </c>
      <c r="P17" s="184"/>
      <c r="Q17" s="184">
        <v>27</v>
      </c>
      <c r="R17" s="184"/>
      <c r="S17" s="184"/>
      <c r="T17" s="184">
        <v>23</v>
      </c>
      <c r="U17" s="184">
        <v>26</v>
      </c>
      <c r="V17" s="184"/>
      <c r="W17" s="184">
        <v>25</v>
      </c>
      <c r="X17" s="167">
        <v>20</v>
      </c>
      <c r="Y17" s="165">
        <f>COUNT(E17:X17)</f>
        <v>8</v>
      </c>
      <c r="Z17" s="168">
        <f>IF(Y17&lt;9,SUM(E17:X17),SUM(LARGE(E17:X17,1),LARGE(E17:X17,2),LARGE(E17:X17,3),LARGE(E17:X17,4),LARGE(E17:X17,5),LARGE(E17:X17,6),LARGE(E17:X17,7),LARGE(E17:X17,8),LARGE(E17:X17,9)))</f>
        <v>192</v>
      </c>
    </row>
    <row r="18" spans="2:26">
      <c r="B18" s="164">
        <v>9</v>
      </c>
      <c r="C18" s="165" t="s">
        <v>58</v>
      </c>
      <c r="D18" s="165" t="s">
        <v>166</v>
      </c>
      <c r="E18" s="166"/>
      <c r="F18" s="167"/>
      <c r="G18" s="167"/>
      <c r="H18" s="167"/>
      <c r="I18" s="184">
        <v>25</v>
      </c>
      <c r="J18" s="184"/>
      <c r="K18" s="184"/>
      <c r="L18" s="184">
        <v>21</v>
      </c>
      <c r="M18" s="184"/>
      <c r="N18" s="184">
        <v>28</v>
      </c>
      <c r="O18" s="184">
        <v>29</v>
      </c>
      <c r="P18" s="184"/>
      <c r="Q18" s="184">
        <v>30</v>
      </c>
      <c r="R18" s="184"/>
      <c r="S18" s="184"/>
      <c r="T18" s="184"/>
      <c r="U18" s="184"/>
      <c r="V18" s="184"/>
      <c r="W18" s="184">
        <v>27</v>
      </c>
      <c r="X18" s="167">
        <v>24</v>
      </c>
      <c r="Y18" s="165">
        <f t="shared" si="0"/>
        <v>7</v>
      </c>
      <c r="Z18" s="168">
        <f t="shared" si="1"/>
        <v>184</v>
      </c>
    </row>
    <row r="19" spans="2:26">
      <c r="B19" s="164">
        <v>10</v>
      </c>
      <c r="C19" s="165" t="s">
        <v>105</v>
      </c>
      <c r="D19" s="165" t="s">
        <v>383</v>
      </c>
      <c r="E19" s="166">
        <v>29</v>
      </c>
      <c r="F19" s="167"/>
      <c r="G19" s="167">
        <v>27</v>
      </c>
      <c r="H19" s="167"/>
      <c r="I19" s="184"/>
      <c r="J19" s="184">
        <v>29</v>
      </c>
      <c r="K19" s="184"/>
      <c r="L19" s="184">
        <v>28</v>
      </c>
      <c r="M19" s="184"/>
      <c r="N19" s="184"/>
      <c r="O19" s="184">
        <v>24</v>
      </c>
      <c r="P19" s="184"/>
      <c r="Q19" s="184"/>
      <c r="R19" s="184"/>
      <c r="S19" s="184"/>
      <c r="T19" s="184">
        <v>25</v>
      </c>
      <c r="U19" s="184"/>
      <c r="V19" s="184"/>
      <c r="W19" s="184"/>
      <c r="X19" s="167"/>
      <c r="Y19" s="165">
        <f t="shared" si="0"/>
        <v>6</v>
      </c>
      <c r="Z19" s="168">
        <f t="shared" si="1"/>
        <v>162</v>
      </c>
    </row>
    <row r="20" spans="2:26">
      <c r="B20" s="164">
        <v>11</v>
      </c>
      <c r="C20" s="165" t="s">
        <v>307</v>
      </c>
      <c r="D20" s="165" t="s">
        <v>241</v>
      </c>
      <c r="E20" s="166">
        <v>24</v>
      </c>
      <c r="F20" s="167"/>
      <c r="G20" s="167"/>
      <c r="H20" s="167"/>
      <c r="I20" s="184"/>
      <c r="J20" s="184"/>
      <c r="K20" s="184"/>
      <c r="L20" s="184">
        <v>27</v>
      </c>
      <c r="M20" s="184"/>
      <c r="N20" s="184"/>
      <c r="O20" s="184">
        <v>26</v>
      </c>
      <c r="P20" s="184"/>
      <c r="Q20" s="184"/>
      <c r="R20" s="184"/>
      <c r="S20" s="184"/>
      <c r="T20" s="184">
        <v>26</v>
      </c>
      <c r="U20" s="184">
        <v>29</v>
      </c>
      <c r="V20" s="184"/>
      <c r="W20" s="184"/>
      <c r="X20" s="167"/>
      <c r="Y20" s="165">
        <f>COUNT(E20:X20)</f>
        <v>5</v>
      </c>
      <c r="Z20" s="168">
        <f>IF(Y20&lt;9,SUM(E20:X20),SUM(LARGE(E20:X20,1),LARGE(E20:X20,2),LARGE(E20:X20,3),LARGE(E20:X20,4),LARGE(E20:X20,5),LARGE(E20:X20,6),LARGE(E20:X20,7),LARGE(E20:X20,8),LARGE(E20:X20,9)))</f>
        <v>132</v>
      </c>
    </row>
    <row r="21" spans="2:26">
      <c r="B21" s="164">
        <v>12</v>
      </c>
      <c r="C21" s="165" t="s">
        <v>207</v>
      </c>
      <c r="D21" s="165" t="s">
        <v>208</v>
      </c>
      <c r="E21" s="166"/>
      <c r="F21" s="167"/>
      <c r="G21" s="167"/>
      <c r="H21" s="167"/>
      <c r="I21" s="184"/>
      <c r="J21" s="184"/>
      <c r="K21" s="184"/>
      <c r="L21" s="184">
        <v>30</v>
      </c>
      <c r="M21" s="184"/>
      <c r="N21" s="184">
        <v>30</v>
      </c>
      <c r="O21" s="184"/>
      <c r="P21" s="184"/>
      <c r="Q21" s="184"/>
      <c r="R21" s="184"/>
      <c r="S21" s="184"/>
      <c r="T21" s="184">
        <v>28</v>
      </c>
      <c r="U21" s="184"/>
      <c r="V21" s="184"/>
      <c r="W21" s="184"/>
      <c r="X21" s="167">
        <v>30</v>
      </c>
      <c r="Y21" s="165">
        <f>COUNT(E21:X21)</f>
        <v>4</v>
      </c>
      <c r="Z21" s="168">
        <f>IF(Y21&lt;9,SUM(E21:X21),SUM(LARGE(E21:X21,1),LARGE(E21:X21,2),LARGE(E21:X21,3),LARGE(E21:X21,4),LARGE(E21:X21,5),LARGE(E21:X21,6),LARGE(E21:X21,7),LARGE(E21:X21,8),LARGE(E21:X21,9)))</f>
        <v>118</v>
      </c>
    </row>
    <row r="22" spans="2:26">
      <c r="B22" s="164">
        <v>13</v>
      </c>
      <c r="C22" s="165" t="s">
        <v>200</v>
      </c>
      <c r="D22" s="165" t="s">
        <v>382</v>
      </c>
      <c r="E22" s="166">
        <v>26</v>
      </c>
      <c r="F22" s="167"/>
      <c r="G22" s="167"/>
      <c r="H22" s="167"/>
      <c r="I22" s="184">
        <v>17</v>
      </c>
      <c r="J22" s="184"/>
      <c r="K22" s="184"/>
      <c r="L22" s="184"/>
      <c r="M22" s="184"/>
      <c r="N22" s="184"/>
      <c r="O22" s="184">
        <v>20</v>
      </c>
      <c r="P22" s="184">
        <v>29</v>
      </c>
      <c r="Q22" s="184">
        <v>23</v>
      </c>
      <c r="R22" s="184"/>
      <c r="S22" s="184"/>
      <c r="T22" s="184"/>
      <c r="U22" s="184"/>
      <c r="V22" s="184"/>
      <c r="W22" s="184"/>
      <c r="X22" s="167"/>
      <c r="Y22" s="165">
        <f>COUNT(E22:X22)</f>
        <v>5</v>
      </c>
      <c r="Z22" s="168">
        <f>IF(Y22&lt;9,SUM(E22:X22),SUM(LARGE(E22:X22,1),LARGE(E22:X22,2),LARGE(E22:X22,3),LARGE(E22:X22,4),LARGE(E22:X22,5),LARGE(E22:X22,6),LARGE(E22:X22,7),LARGE(E22:X22,8),LARGE(E22:X22,9)))</f>
        <v>115</v>
      </c>
    </row>
    <row r="23" spans="2:26">
      <c r="B23" s="164">
        <v>14</v>
      </c>
      <c r="C23" s="165" t="s">
        <v>250</v>
      </c>
      <c r="D23" s="165" t="s">
        <v>245</v>
      </c>
      <c r="E23" s="166">
        <v>19</v>
      </c>
      <c r="F23" s="167"/>
      <c r="G23" s="167"/>
      <c r="H23" s="167"/>
      <c r="I23" s="184">
        <v>21</v>
      </c>
      <c r="J23" s="184"/>
      <c r="K23" s="184"/>
      <c r="L23" s="184"/>
      <c r="M23" s="184"/>
      <c r="N23" s="184"/>
      <c r="O23" s="184"/>
      <c r="P23" s="184"/>
      <c r="Q23" s="184">
        <v>24</v>
      </c>
      <c r="R23" s="184"/>
      <c r="S23" s="184"/>
      <c r="T23" s="184"/>
      <c r="U23" s="184"/>
      <c r="V23" s="184"/>
      <c r="W23" s="184">
        <v>29</v>
      </c>
      <c r="X23" s="167"/>
      <c r="Y23" s="165">
        <f>COUNT(E23:X23)</f>
        <v>4</v>
      </c>
      <c r="Z23" s="168">
        <f>IF(Y23&lt;9,SUM(E23:X23),SUM(LARGE(E23:X23,1),LARGE(E23:X23,2),LARGE(E23:X23,3),LARGE(E23:X23,4),LARGE(E23:X23,5),LARGE(E23:X23,6),LARGE(E23:X23,7),LARGE(E23:X23,8),LARGE(E23:X23,9)))</f>
        <v>93</v>
      </c>
    </row>
    <row r="24" spans="2:26">
      <c r="B24" s="164">
        <v>15</v>
      </c>
      <c r="C24" s="165" t="s">
        <v>158</v>
      </c>
      <c r="D24" s="165" t="s">
        <v>194</v>
      </c>
      <c r="E24" s="166">
        <v>23</v>
      </c>
      <c r="F24" s="167"/>
      <c r="G24" s="167"/>
      <c r="H24" s="167"/>
      <c r="I24" s="184">
        <v>22</v>
      </c>
      <c r="J24" s="184"/>
      <c r="K24" s="184"/>
      <c r="L24" s="184">
        <v>23</v>
      </c>
      <c r="M24" s="184"/>
      <c r="N24" s="184"/>
      <c r="O24" s="184">
        <v>21</v>
      </c>
      <c r="P24" s="184"/>
      <c r="Q24" s="184"/>
      <c r="R24" s="184"/>
      <c r="S24" s="184"/>
      <c r="T24" s="184"/>
      <c r="U24" s="184"/>
      <c r="V24" s="184"/>
      <c r="W24" s="184"/>
      <c r="X24" s="167"/>
      <c r="Y24" s="165">
        <f t="shared" si="0"/>
        <v>4</v>
      </c>
      <c r="Z24" s="168">
        <f t="shared" si="1"/>
        <v>89</v>
      </c>
    </row>
    <row r="25" spans="2:26">
      <c r="B25" s="164">
        <v>16</v>
      </c>
      <c r="C25" s="165" t="s">
        <v>95</v>
      </c>
      <c r="D25" s="165" t="s">
        <v>96</v>
      </c>
      <c r="E25" s="166"/>
      <c r="F25" s="167"/>
      <c r="G25" s="167"/>
      <c r="H25" s="167"/>
      <c r="I25" s="184">
        <v>29</v>
      </c>
      <c r="J25" s="184"/>
      <c r="K25" s="184"/>
      <c r="L25" s="184">
        <v>26</v>
      </c>
      <c r="M25" s="184"/>
      <c r="N25" s="184"/>
      <c r="O25" s="184"/>
      <c r="P25" s="184"/>
      <c r="Q25" s="184"/>
      <c r="R25" s="184"/>
      <c r="S25" s="184"/>
      <c r="T25" s="184">
        <v>20</v>
      </c>
      <c r="U25" s="184"/>
      <c r="V25" s="184"/>
      <c r="W25" s="184"/>
      <c r="X25" s="167"/>
      <c r="Y25" s="165">
        <f>COUNT(E25:X25)</f>
        <v>3</v>
      </c>
      <c r="Z25" s="168">
        <f>IF(Y25&lt;9,SUM(E25:X25),SUM(LARGE(E25:X25,1),LARGE(E25:X25,2),LARGE(E25:X25,3),LARGE(E25:X25,4),LARGE(E25:X25,5),LARGE(E25:X25,6),LARGE(E25:X25,7),LARGE(E25:X25,8),LARGE(E25:X25,9)))</f>
        <v>75</v>
      </c>
    </row>
    <row r="26" spans="2:26">
      <c r="B26" s="164">
        <v>17</v>
      </c>
      <c r="C26" s="165" t="s">
        <v>244</v>
      </c>
      <c r="D26" s="165" t="s">
        <v>245</v>
      </c>
      <c r="E26" s="166">
        <v>18</v>
      </c>
      <c r="F26" s="167"/>
      <c r="G26" s="167"/>
      <c r="H26" s="167"/>
      <c r="I26" s="184">
        <v>16</v>
      </c>
      <c r="J26" s="184"/>
      <c r="K26" s="184"/>
      <c r="L26" s="184"/>
      <c r="M26" s="184"/>
      <c r="N26" s="184"/>
      <c r="O26" s="184">
        <v>19</v>
      </c>
      <c r="P26" s="184"/>
      <c r="Q26" s="184"/>
      <c r="R26" s="184"/>
      <c r="S26" s="184"/>
      <c r="T26" s="184"/>
      <c r="U26" s="184"/>
      <c r="V26" s="184"/>
      <c r="W26" s="184">
        <v>21</v>
      </c>
      <c r="X26" s="167"/>
      <c r="Y26" s="165">
        <f t="shared" si="0"/>
        <v>4</v>
      </c>
      <c r="Z26" s="168">
        <f t="shared" si="1"/>
        <v>74</v>
      </c>
    </row>
    <row r="27" spans="2:26">
      <c r="B27" s="164">
        <v>18</v>
      </c>
      <c r="C27" s="165" t="s">
        <v>209</v>
      </c>
      <c r="D27" s="165" t="s">
        <v>210</v>
      </c>
      <c r="E27" s="166"/>
      <c r="F27" s="167"/>
      <c r="G27" s="167">
        <v>29</v>
      </c>
      <c r="H27" s="167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>
        <v>26</v>
      </c>
      <c r="X27" s="167"/>
      <c r="Y27" s="165">
        <f t="shared" si="0"/>
        <v>2</v>
      </c>
      <c r="Z27" s="168">
        <f t="shared" si="1"/>
        <v>55</v>
      </c>
    </row>
    <row r="28" spans="2:26">
      <c r="B28" s="164">
        <v>19</v>
      </c>
      <c r="C28" s="165" t="s">
        <v>147</v>
      </c>
      <c r="D28" s="165" t="s">
        <v>306</v>
      </c>
      <c r="E28" s="169">
        <v>25</v>
      </c>
      <c r="F28" s="167"/>
      <c r="G28" s="167"/>
      <c r="H28" s="167"/>
      <c r="I28" s="184">
        <v>27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67"/>
      <c r="Y28" s="170">
        <f t="shared" si="0"/>
        <v>2</v>
      </c>
      <c r="Z28" s="168">
        <f t="shared" si="1"/>
        <v>52</v>
      </c>
    </row>
    <row r="29" spans="2:26">
      <c r="B29" s="164">
        <v>20</v>
      </c>
      <c r="C29" s="165" t="s">
        <v>162</v>
      </c>
      <c r="D29" s="165" t="s">
        <v>163</v>
      </c>
      <c r="E29" s="169"/>
      <c r="F29" s="167"/>
      <c r="G29" s="167"/>
      <c r="H29" s="167"/>
      <c r="I29" s="184">
        <v>20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67">
        <v>28</v>
      </c>
      <c r="Y29" s="170">
        <f t="shared" si="0"/>
        <v>2</v>
      </c>
      <c r="Z29" s="168">
        <f t="shared" si="1"/>
        <v>48</v>
      </c>
    </row>
    <row r="30" spans="2:26">
      <c r="B30" s="164">
        <v>21</v>
      </c>
      <c r="C30" s="165" t="s">
        <v>129</v>
      </c>
      <c r="D30" s="165" t="s">
        <v>63</v>
      </c>
      <c r="E30" s="169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>
        <v>24</v>
      </c>
      <c r="X30" s="167">
        <v>21</v>
      </c>
      <c r="Y30" s="170">
        <f t="shared" si="0"/>
        <v>2</v>
      </c>
      <c r="Z30" s="168">
        <f t="shared" si="1"/>
        <v>45</v>
      </c>
    </row>
    <row r="31" spans="2:26">
      <c r="B31" s="164">
        <v>22</v>
      </c>
      <c r="C31" s="165" t="s">
        <v>158</v>
      </c>
      <c r="D31" s="165" t="s">
        <v>139</v>
      </c>
      <c r="E31" s="169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>
        <v>22</v>
      </c>
      <c r="X31" s="167">
        <v>19</v>
      </c>
      <c r="Y31" s="170">
        <f t="shared" si="0"/>
        <v>2</v>
      </c>
      <c r="Z31" s="168">
        <f t="shared" si="1"/>
        <v>41</v>
      </c>
    </row>
    <row r="32" spans="2:26">
      <c r="B32" s="164">
        <v>23</v>
      </c>
      <c r="C32" s="165" t="s">
        <v>310</v>
      </c>
      <c r="D32" s="165" t="s">
        <v>146</v>
      </c>
      <c r="E32" s="169">
        <v>22</v>
      </c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>
        <v>17</v>
      </c>
      <c r="Y32" s="170">
        <f t="shared" si="0"/>
        <v>2</v>
      </c>
      <c r="Z32" s="168">
        <f t="shared" si="1"/>
        <v>39</v>
      </c>
    </row>
    <row r="33" spans="2:26">
      <c r="B33" s="164" t="s">
        <v>602</v>
      </c>
      <c r="C33" s="165" t="s">
        <v>177</v>
      </c>
      <c r="D33" s="165" t="s">
        <v>178</v>
      </c>
      <c r="E33" s="169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>
        <v>26</v>
      </c>
      <c r="Y33" s="170">
        <f>COUNT(E33:X33)</f>
        <v>1</v>
      </c>
      <c r="Z33" s="168">
        <f>IF(Y33&lt;9,SUM(E33:X33),SUM(LARGE(E33:X33,1),LARGE(E33:X33,2),LARGE(E33:X33,3),LARGE(E33:X33,4),LARGE(E33:X33,5),LARGE(E33:X33,6),LARGE(E33:X33,7),LARGE(E33:X33,8),LARGE(E33:X33,9)))</f>
        <v>26</v>
      </c>
    </row>
    <row r="34" spans="2:26">
      <c r="B34" s="164" t="s">
        <v>602</v>
      </c>
      <c r="C34" s="165" t="s">
        <v>385</v>
      </c>
      <c r="D34" s="165" t="s">
        <v>386</v>
      </c>
      <c r="E34" s="169"/>
      <c r="F34" s="167"/>
      <c r="G34" s="167">
        <v>26</v>
      </c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70">
        <f t="shared" si="0"/>
        <v>1</v>
      </c>
      <c r="Z34" s="168">
        <f t="shared" si="1"/>
        <v>26</v>
      </c>
    </row>
    <row r="35" spans="2:26">
      <c r="B35" s="164" t="s">
        <v>421</v>
      </c>
      <c r="C35" s="165" t="s">
        <v>189</v>
      </c>
      <c r="D35" s="165" t="s">
        <v>190</v>
      </c>
      <c r="E35" s="169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70">
        <f t="shared" si="0"/>
        <v>0</v>
      </c>
      <c r="Z35" s="168">
        <f t="shared" si="1"/>
        <v>0</v>
      </c>
    </row>
    <row r="36" spans="2:26" ht="15.75" thickBot="1">
      <c r="B36" s="298" t="s">
        <v>421</v>
      </c>
      <c r="C36" s="297" t="s">
        <v>54</v>
      </c>
      <c r="D36" s="297" t="s">
        <v>136</v>
      </c>
      <c r="E36" s="171"/>
      <c r="F36" s="171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  <c r="Y36" s="174">
        <f t="shared" si="0"/>
        <v>0</v>
      </c>
      <c r="Z36" s="175">
        <f t="shared" si="1"/>
        <v>0</v>
      </c>
    </row>
    <row r="37" spans="2:26" ht="15.75" thickTop="1"/>
  </sheetData>
  <mergeCells count="4">
    <mergeCell ref="T2:Y2"/>
    <mergeCell ref="B7:C7"/>
    <mergeCell ref="Y7:Y9"/>
    <mergeCell ref="Z7:Z9"/>
  </mergeCells>
  <conditionalFormatting sqref="E37:Y38">
    <cfRule type="cellIs" dxfId="3" priority="10" stopIfTrue="1" operator="equal">
      <formula>20</formula>
    </cfRule>
  </conditionalFormatting>
  <conditionalFormatting sqref="Z37:Z38 Y37 Y10:Y35">
    <cfRule type="cellIs" dxfId="2" priority="9" stopIfTrue="1" operator="greaterThan">
      <formula>9</formula>
    </cfRule>
  </conditionalFormatting>
  <conditionalFormatting sqref="E10:X36">
    <cfRule type="cellIs" dxfId="1" priority="8" stopIfTrue="1" operator="equal">
      <formula>30</formula>
    </cfRule>
  </conditionalFormatting>
  <conditionalFormatting sqref="Y36">
    <cfRule type="cellIs" dxfId="0" priority="4" stopIfTrue="1" operator="greaterThan">
      <formula>9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H65"/>
  <sheetViews>
    <sheetView showGridLines="0" workbookViewId="0"/>
  </sheetViews>
  <sheetFormatPr defaultRowHeight="15"/>
  <cols>
    <col min="1" max="1" width="9.140625" style="232" customWidth="1"/>
    <col min="2" max="2" width="11.7109375" bestFit="1" customWidth="1"/>
    <col min="3" max="3" width="10.7109375" bestFit="1" customWidth="1"/>
    <col min="4" max="7" width="9.140625" customWidth="1"/>
    <col min="8" max="8" width="9.140625" style="250" customWidth="1"/>
  </cols>
  <sheetData>
    <row r="1" spans="1:8" s="243" customFormat="1" ht="18" customHeight="1">
      <c r="A1" s="238" t="s">
        <v>343</v>
      </c>
      <c r="B1" s="239"/>
      <c r="C1" s="240"/>
      <c r="D1" s="241"/>
      <c r="E1" s="242"/>
      <c r="G1" s="240"/>
      <c r="H1" s="244"/>
    </row>
    <row r="2" spans="1:8" s="241" customFormat="1">
      <c r="A2" s="245"/>
      <c r="D2" s="246"/>
      <c r="E2" s="247"/>
      <c r="F2" s="246"/>
      <c r="G2" s="246"/>
      <c r="H2" s="242"/>
    </row>
    <row r="3" spans="1:8" s="253" customFormat="1">
      <c r="A3" s="227" t="s">
        <v>218</v>
      </c>
      <c r="B3" s="251"/>
      <c r="C3" s="251"/>
      <c r="D3" s="252"/>
    </row>
    <row r="4" spans="1:8" s="253" customFormat="1">
      <c r="A4" s="254" t="s">
        <v>4</v>
      </c>
      <c r="B4" s="254" t="s">
        <v>6</v>
      </c>
      <c r="C4" s="254" t="s">
        <v>7</v>
      </c>
      <c r="D4" s="252" t="s">
        <v>219</v>
      </c>
      <c r="E4" s="255" t="s">
        <v>4</v>
      </c>
      <c r="F4" s="255" t="s">
        <v>220</v>
      </c>
    </row>
    <row r="5" spans="1:8">
      <c r="A5" s="289">
        <v>1</v>
      </c>
      <c r="B5" s="290" t="s">
        <v>278</v>
      </c>
      <c r="C5" s="290" t="s">
        <v>277</v>
      </c>
      <c r="D5" s="291">
        <v>2.4456018518518519E-2</v>
      </c>
      <c r="E5" s="292">
        <v>1</v>
      </c>
      <c r="F5" s="292">
        <v>30</v>
      </c>
      <c r="G5" s="226"/>
      <c r="H5" s="293"/>
    </row>
    <row r="6" spans="1:8">
      <c r="A6" s="289">
        <v>2</v>
      </c>
      <c r="B6" s="290" t="s">
        <v>266</v>
      </c>
      <c r="C6" s="290" t="s">
        <v>267</v>
      </c>
      <c r="D6" s="291">
        <v>2.6585648148148146E-2</v>
      </c>
      <c r="E6" s="292">
        <v>2</v>
      </c>
      <c r="F6" s="292">
        <v>29</v>
      </c>
      <c r="G6" s="226"/>
      <c r="H6" s="293"/>
    </row>
    <row r="7" spans="1:8">
      <c r="A7" s="289">
        <v>3</v>
      </c>
      <c r="B7" s="290" t="s">
        <v>280</v>
      </c>
      <c r="C7" s="290" t="s">
        <v>279</v>
      </c>
      <c r="D7" s="291">
        <v>2.7557870370370368E-2</v>
      </c>
      <c r="E7" s="292">
        <v>3</v>
      </c>
      <c r="F7" s="292">
        <v>28</v>
      </c>
      <c r="G7" s="226"/>
      <c r="H7" s="293"/>
    </row>
    <row r="8" spans="1:8">
      <c r="A8" s="263">
        <v>4</v>
      </c>
      <c r="B8" s="264" t="s">
        <v>58</v>
      </c>
      <c r="C8" s="264" t="s">
        <v>154</v>
      </c>
      <c r="D8" s="265">
        <v>2.836805555555556E-2</v>
      </c>
      <c r="E8" s="266">
        <v>1</v>
      </c>
      <c r="F8" s="267">
        <v>30</v>
      </c>
      <c r="G8" s="226"/>
      <c r="H8" s="268"/>
    </row>
    <row r="9" spans="1:8">
      <c r="A9" s="263">
        <v>5</v>
      </c>
      <c r="B9" s="264" t="s">
        <v>98</v>
      </c>
      <c r="C9" s="264" t="s">
        <v>99</v>
      </c>
      <c r="D9" s="265">
        <v>2.8472222222222222E-2</v>
      </c>
      <c r="E9" s="266">
        <v>2</v>
      </c>
      <c r="F9" s="267">
        <v>29</v>
      </c>
      <c r="G9" s="226"/>
      <c r="H9" s="268"/>
    </row>
    <row r="10" spans="1:8">
      <c r="A10" s="263">
        <v>6</v>
      </c>
      <c r="B10" s="264" t="s">
        <v>223</v>
      </c>
      <c r="C10" s="264" t="s">
        <v>222</v>
      </c>
      <c r="D10" s="265">
        <v>2.9039351851851854E-2</v>
      </c>
      <c r="E10" s="266">
        <v>3</v>
      </c>
      <c r="F10" s="267">
        <v>28</v>
      </c>
      <c r="G10" s="226"/>
      <c r="H10" s="268"/>
    </row>
    <row r="11" spans="1:8">
      <c r="A11" s="263">
        <v>7</v>
      </c>
      <c r="B11" s="264" t="s">
        <v>282</v>
      </c>
      <c r="C11" s="264" t="s">
        <v>281</v>
      </c>
      <c r="D11" s="265">
        <v>2.9814814814814811E-2</v>
      </c>
      <c r="E11" s="266">
        <v>4</v>
      </c>
      <c r="F11" s="267">
        <v>27</v>
      </c>
      <c r="G11" s="226"/>
      <c r="H11" s="268"/>
    </row>
    <row r="12" spans="1:8">
      <c r="A12" s="263">
        <v>8</v>
      </c>
      <c r="B12" s="264" t="s">
        <v>84</v>
      </c>
      <c r="C12" s="264" t="s">
        <v>274</v>
      </c>
      <c r="D12" s="265">
        <v>3.0173611111111113E-2</v>
      </c>
      <c r="E12" s="266">
        <v>5</v>
      </c>
      <c r="F12" s="267">
        <v>26</v>
      </c>
      <c r="G12" s="226"/>
      <c r="H12" s="268"/>
    </row>
    <row r="13" spans="1:8">
      <c r="A13" s="263">
        <v>9</v>
      </c>
      <c r="B13" s="264" t="s">
        <v>102</v>
      </c>
      <c r="C13" s="264" t="s">
        <v>283</v>
      </c>
      <c r="D13" s="265">
        <v>3.0312499999999996E-2</v>
      </c>
      <c r="E13" s="266">
        <v>6</v>
      </c>
      <c r="F13" s="267">
        <v>25</v>
      </c>
      <c r="G13" s="226"/>
      <c r="H13" s="268"/>
    </row>
    <row r="14" spans="1:8">
      <c r="A14" s="269">
        <v>10</v>
      </c>
      <c r="B14" s="270" t="s">
        <v>105</v>
      </c>
      <c r="C14" s="270" t="s">
        <v>254</v>
      </c>
      <c r="D14" s="271">
        <v>3.0891203703703702E-2</v>
      </c>
      <c r="E14" s="272">
        <v>1</v>
      </c>
      <c r="F14" s="272">
        <v>30</v>
      </c>
      <c r="G14" s="226"/>
      <c r="H14" s="268"/>
    </row>
    <row r="15" spans="1:8">
      <c r="A15" s="269">
        <v>11</v>
      </c>
      <c r="B15" s="270" t="s">
        <v>147</v>
      </c>
      <c r="C15" s="270" t="s">
        <v>148</v>
      </c>
      <c r="D15" s="271">
        <v>3.0995370370370371E-2</v>
      </c>
      <c r="E15" s="272">
        <v>2</v>
      </c>
      <c r="F15" s="272">
        <v>29</v>
      </c>
      <c r="G15" s="226"/>
      <c r="H15" s="268"/>
    </row>
    <row r="16" spans="1:8">
      <c r="A16" s="269">
        <v>12</v>
      </c>
      <c r="B16" s="270" t="s">
        <v>259</v>
      </c>
      <c r="C16" s="270" t="s">
        <v>260</v>
      </c>
      <c r="D16" s="271">
        <v>3.1111111111111107E-2</v>
      </c>
      <c r="E16" s="272">
        <v>3</v>
      </c>
      <c r="F16" s="272">
        <v>28</v>
      </c>
      <c r="G16" s="226"/>
      <c r="H16" s="268"/>
    </row>
    <row r="17" spans="1:8">
      <c r="A17" s="269">
        <v>13</v>
      </c>
      <c r="B17" s="270" t="s">
        <v>263</v>
      </c>
      <c r="C17" s="270" t="s">
        <v>264</v>
      </c>
      <c r="D17" s="271">
        <v>3.155092592592592E-2</v>
      </c>
      <c r="E17" s="272">
        <v>4</v>
      </c>
      <c r="F17" s="272">
        <v>27</v>
      </c>
      <c r="G17" s="226"/>
      <c r="H17" s="268"/>
    </row>
    <row r="18" spans="1:8">
      <c r="A18" s="269">
        <v>14</v>
      </c>
      <c r="B18" s="270" t="s">
        <v>285</v>
      </c>
      <c r="C18" s="270" t="s">
        <v>284</v>
      </c>
      <c r="D18" s="271">
        <v>3.1736111111111111E-2</v>
      </c>
      <c r="E18" s="272">
        <v>5</v>
      </c>
      <c r="F18" s="272">
        <v>26</v>
      </c>
      <c r="G18" s="226"/>
      <c r="H18" s="268"/>
    </row>
    <row r="19" spans="1:8">
      <c r="A19" s="269">
        <v>15</v>
      </c>
      <c r="B19" s="270" t="s">
        <v>62</v>
      </c>
      <c r="C19" s="270" t="s">
        <v>89</v>
      </c>
      <c r="D19" s="271">
        <v>3.3240740740740744E-2</v>
      </c>
      <c r="E19" s="272">
        <v>6</v>
      </c>
      <c r="F19" s="272">
        <v>25</v>
      </c>
      <c r="G19" s="226"/>
      <c r="H19" s="268"/>
    </row>
    <row r="20" spans="1:8">
      <c r="A20" s="232">
        <v>16</v>
      </c>
      <c r="B20" t="s">
        <v>60</v>
      </c>
      <c r="C20" s="233" t="s">
        <v>192</v>
      </c>
      <c r="D20" s="248">
        <v>3.3263888888888891E-2</v>
      </c>
      <c r="F20" s="248"/>
      <c r="G20" s="249"/>
    </row>
    <row r="21" spans="1:8">
      <c r="A21" s="269">
        <v>17</v>
      </c>
      <c r="B21" s="270" t="s">
        <v>248</v>
      </c>
      <c r="C21" s="270" t="s">
        <v>286</v>
      </c>
      <c r="D21" s="271">
        <v>3.3553240740740745E-2</v>
      </c>
      <c r="E21" s="272">
        <v>7</v>
      </c>
      <c r="F21" s="272">
        <v>24</v>
      </c>
      <c r="G21" s="226"/>
      <c r="H21" s="268"/>
    </row>
    <row r="22" spans="1:8" s="1" customFormat="1">
      <c r="A22" s="273">
        <v>18</v>
      </c>
      <c r="B22" s="274" t="s">
        <v>288</v>
      </c>
      <c r="C22" s="274" t="s">
        <v>287</v>
      </c>
      <c r="D22" s="275">
        <v>3.3645833333333333E-2</v>
      </c>
      <c r="E22" s="276">
        <v>1</v>
      </c>
      <c r="F22" s="276">
        <v>30</v>
      </c>
      <c r="G22" s="226"/>
      <c r="H22" s="268"/>
    </row>
    <row r="23" spans="1:8">
      <c r="A23" s="269">
        <v>19</v>
      </c>
      <c r="B23" s="270" t="s">
        <v>248</v>
      </c>
      <c r="C23" s="270" t="s">
        <v>289</v>
      </c>
      <c r="D23" s="271">
        <v>3.3761574074074076E-2</v>
      </c>
      <c r="E23" s="272">
        <v>8</v>
      </c>
      <c r="F23" s="272">
        <v>23</v>
      </c>
      <c r="G23" s="226"/>
      <c r="H23" s="268"/>
    </row>
    <row r="24" spans="1:8">
      <c r="A24" s="269">
        <v>20</v>
      </c>
      <c r="B24" s="270" t="s">
        <v>288</v>
      </c>
      <c r="C24" s="270" t="s">
        <v>202</v>
      </c>
      <c r="D24" s="271">
        <v>3.4641203703703702E-2</v>
      </c>
      <c r="E24" s="272">
        <v>9</v>
      </c>
      <c r="F24" s="272">
        <v>22</v>
      </c>
      <c r="G24" s="226"/>
      <c r="H24" s="268"/>
    </row>
    <row r="25" spans="1:8" s="1" customFormat="1">
      <c r="A25" s="273">
        <v>21</v>
      </c>
      <c r="B25" s="274" t="s">
        <v>263</v>
      </c>
      <c r="C25" s="274" t="s">
        <v>181</v>
      </c>
      <c r="D25" s="275">
        <v>3.5127314814814813E-2</v>
      </c>
      <c r="E25" s="276">
        <v>2</v>
      </c>
      <c r="F25" s="276">
        <v>29</v>
      </c>
      <c r="G25" s="226"/>
      <c r="H25" s="268"/>
    </row>
    <row r="26" spans="1:8" s="1" customFormat="1">
      <c r="A26" s="273">
        <v>22</v>
      </c>
      <c r="B26" s="274" t="s">
        <v>68</v>
      </c>
      <c r="C26" s="274" t="s">
        <v>69</v>
      </c>
      <c r="D26" s="275">
        <v>3.5439814814814813E-2</v>
      </c>
      <c r="E26" s="276">
        <v>3</v>
      </c>
      <c r="F26" s="276">
        <v>28</v>
      </c>
      <c r="G26" s="226"/>
      <c r="H26" s="268"/>
    </row>
    <row r="27" spans="1:8" s="1" customFormat="1">
      <c r="A27" s="277">
        <v>23</v>
      </c>
      <c r="B27" s="278" t="s">
        <v>102</v>
      </c>
      <c r="C27" s="278" t="s">
        <v>254</v>
      </c>
      <c r="D27" s="279">
        <v>3.5694444444444445E-2</v>
      </c>
      <c r="E27" s="280">
        <v>1</v>
      </c>
      <c r="F27" s="280">
        <v>30</v>
      </c>
      <c r="G27" s="226"/>
      <c r="H27" s="268"/>
    </row>
    <row r="28" spans="1:8" s="1" customFormat="1">
      <c r="A28" s="273">
        <v>24</v>
      </c>
      <c r="B28" s="274" t="s">
        <v>117</v>
      </c>
      <c r="C28" s="274" t="s">
        <v>256</v>
      </c>
      <c r="D28" s="275">
        <v>3.5902777777777777E-2</v>
      </c>
      <c r="E28" s="276">
        <v>4</v>
      </c>
      <c r="F28" s="276">
        <v>27</v>
      </c>
      <c r="G28" s="226"/>
      <c r="H28" s="268"/>
    </row>
    <row r="29" spans="1:8" s="1" customFormat="1">
      <c r="A29" s="273">
        <v>25</v>
      </c>
      <c r="B29" s="274" t="s">
        <v>263</v>
      </c>
      <c r="C29" s="274" t="s">
        <v>153</v>
      </c>
      <c r="D29" s="275">
        <v>3.6273148148148145E-2</v>
      </c>
      <c r="E29" s="276">
        <v>5</v>
      </c>
      <c r="F29" s="276">
        <v>26</v>
      </c>
      <c r="G29" s="226"/>
      <c r="H29" s="268"/>
    </row>
    <row r="30" spans="1:8" s="1" customFormat="1">
      <c r="A30" s="277">
        <v>26</v>
      </c>
      <c r="B30" s="278" t="s">
        <v>54</v>
      </c>
      <c r="C30" s="278" t="s">
        <v>55</v>
      </c>
      <c r="D30" s="279">
        <v>3.6423611111111115E-2</v>
      </c>
      <c r="E30" s="280">
        <v>2</v>
      </c>
      <c r="F30" s="280">
        <v>29</v>
      </c>
      <c r="G30" s="226"/>
      <c r="H30" s="268"/>
    </row>
    <row r="31" spans="1:8" s="1" customFormat="1">
      <c r="A31" s="277">
        <v>27</v>
      </c>
      <c r="B31" s="278" t="s">
        <v>291</v>
      </c>
      <c r="C31" s="278" t="s">
        <v>290</v>
      </c>
      <c r="D31" s="279">
        <v>3.7303240740740741E-2</v>
      </c>
      <c r="E31" s="280">
        <v>3</v>
      </c>
      <c r="F31" s="280">
        <v>28</v>
      </c>
      <c r="G31" s="226"/>
      <c r="H31" s="268"/>
    </row>
    <row r="32" spans="1:8" s="1" customFormat="1">
      <c r="A32" s="273">
        <v>28</v>
      </c>
      <c r="B32" s="274" t="s">
        <v>293</v>
      </c>
      <c r="C32" s="274" t="s">
        <v>292</v>
      </c>
      <c r="D32" s="275">
        <v>3.8194444444444441E-2</v>
      </c>
      <c r="E32" s="276">
        <v>6</v>
      </c>
      <c r="F32" s="276">
        <v>25</v>
      </c>
      <c r="G32" s="226"/>
      <c r="H32" s="268"/>
    </row>
    <row r="33" spans="1:8">
      <c r="A33" s="281">
        <v>29</v>
      </c>
      <c r="B33" s="282" t="s">
        <v>200</v>
      </c>
      <c r="C33" s="282" t="s">
        <v>294</v>
      </c>
      <c r="D33" s="283">
        <v>3.8391203703703698E-2</v>
      </c>
      <c r="E33" s="284">
        <v>1</v>
      </c>
      <c r="F33" s="284">
        <v>30</v>
      </c>
      <c r="G33" s="226"/>
      <c r="H33" s="268"/>
    </row>
    <row r="34" spans="1:8">
      <c r="A34" s="281">
        <v>30</v>
      </c>
      <c r="B34" s="282" t="s">
        <v>102</v>
      </c>
      <c r="C34" s="282" t="s">
        <v>273</v>
      </c>
      <c r="D34" s="283">
        <v>3.8553240740740742E-2</v>
      </c>
      <c r="E34" s="284">
        <v>2</v>
      </c>
      <c r="F34" s="284">
        <v>29</v>
      </c>
      <c r="G34" s="226"/>
      <c r="H34" s="268"/>
    </row>
    <row r="35" spans="1:8" s="1" customFormat="1">
      <c r="A35" s="277">
        <v>31</v>
      </c>
      <c r="B35" s="278" t="s">
        <v>106</v>
      </c>
      <c r="C35" s="278" t="s">
        <v>107</v>
      </c>
      <c r="D35" s="279">
        <v>3.8599537037037036E-2</v>
      </c>
      <c r="E35" s="280">
        <v>4</v>
      </c>
      <c r="F35" s="280">
        <v>27</v>
      </c>
      <c r="G35" s="226"/>
      <c r="H35" s="268"/>
    </row>
    <row r="36" spans="1:8" s="1" customFormat="1">
      <c r="A36" s="277">
        <v>32</v>
      </c>
      <c r="B36" s="278" t="s">
        <v>137</v>
      </c>
      <c r="C36" s="278" t="s">
        <v>139</v>
      </c>
      <c r="D36" s="279">
        <v>3.920138888888889E-2</v>
      </c>
      <c r="E36" s="280">
        <v>5</v>
      </c>
      <c r="F36" s="280">
        <v>26</v>
      </c>
      <c r="G36" s="226"/>
      <c r="H36" s="268"/>
    </row>
    <row r="37" spans="1:8">
      <c r="A37" s="281">
        <v>33</v>
      </c>
      <c r="B37" s="282" t="s">
        <v>246</v>
      </c>
      <c r="C37" s="282" t="s">
        <v>296</v>
      </c>
      <c r="D37" s="283">
        <v>3.953703703703703E-2</v>
      </c>
      <c r="E37" s="284">
        <v>3</v>
      </c>
      <c r="F37" s="284">
        <v>28</v>
      </c>
      <c r="G37" s="226"/>
      <c r="H37" s="268"/>
    </row>
    <row r="38" spans="1:8">
      <c r="A38" s="281">
        <v>34</v>
      </c>
      <c r="B38" s="282" t="s">
        <v>205</v>
      </c>
      <c r="C38" s="282" t="s">
        <v>206</v>
      </c>
      <c r="D38" s="283">
        <v>3.9571759259259258E-2</v>
      </c>
      <c r="E38" s="284">
        <v>4</v>
      </c>
      <c r="F38" s="284">
        <v>27</v>
      </c>
      <c r="G38" s="226"/>
      <c r="H38" s="268"/>
    </row>
    <row r="39" spans="1:8" s="1" customFormat="1">
      <c r="A39" s="273">
        <v>35</v>
      </c>
      <c r="B39" s="274" t="s">
        <v>62</v>
      </c>
      <c r="C39" s="274" t="s">
        <v>97</v>
      </c>
      <c r="D39" s="275">
        <v>3.9594907407407405E-2</v>
      </c>
      <c r="E39" s="276">
        <v>7</v>
      </c>
      <c r="F39" s="276">
        <v>24</v>
      </c>
      <c r="G39" s="226"/>
      <c r="H39" s="268"/>
    </row>
    <row r="40" spans="1:8">
      <c r="A40" s="281">
        <v>36</v>
      </c>
      <c r="B40" s="282" t="s">
        <v>297</v>
      </c>
      <c r="C40" s="282" t="s">
        <v>75</v>
      </c>
      <c r="D40" s="283">
        <v>3.9641203703703706E-2</v>
      </c>
      <c r="E40" s="284">
        <v>5</v>
      </c>
      <c r="F40" s="284">
        <v>26</v>
      </c>
      <c r="G40" s="226"/>
      <c r="H40" s="268"/>
    </row>
    <row r="41" spans="1:8" s="1" customFormat="1">
      <c r="A41" s="277">
        <v>37</v>
      </c>
      <c r="B41" s="278" t="s">
        <v>93</v>
      </c>
      <c r="C41" s="278" t="s">
        <v>94</v>
      </c>
      <c r="D41" s="279">
        <v>3.9861111111111111E-2</v>
      </c>
      <c r="E41" s="280">
        <v>6</v>
      </c>
      <c r="F41" s="280">
        <v>25</v>
      </c>
      <c r="G41" s="226"/>
      <c r="H41" s="268"/>
    </row>
    <row r="42" spans="1:8" s="1" customFormat="1">
      <c r="A42" s="277">
        <v>38</v>
      </c>
      <c r="B42" s="278" t="s">
        <v>126</v>
      </c>
      <c r="C42" s="278" t="s">
        <v>298</v>
      </c>
      <c r="D42" s="279">
        <v>4.0115740740740737E-2</v>
      </c>
      <c r="E42" s="280">
        <v>7</v>
      </c>
      <c r="F42" s="280">
        <v>24</v>
      </c>
      <c r="G42" s="226"/>
      <c r="H42" s="268"/>
    </row>
    <row r="43" spans="1:8">
      <c r="A43" s="269">
        <v>39</v>
      </c>
      <c r="B43" s="270" t="s">
        <v>52</v>
      </c>
      <c r="C43" s="270" t="s">
        <v>53</v>
      </c>
      <c r="D43" s="271">
        <v>4.0289351851851847E-2</v>
      </c>
      <c r="E43" s="272">
        <v>10</v>
      </c>
      <c r="F43" s="272">
        <v>21</v>
      </c>
      <c r="G43" s="226"/>
      <c r="H43" s="268"/>
    </row>
    <row r="44" spans="1:8">
      <c r="A44" s="281">
        <v>40</v>
      </c>
      <c r="B44" s="282" t="s">
        <v>124</v>
      </c>
      <c r="C44" s="282" t="s">
        <v>125</v>
      </c>
      <c r="D44" s="283">
        <v>4.0370370370370369E-2</v>
      </c>
      <c r="E44" s="284">
        <v>6</v>
      </c>
      <c r="F44" s="284">
        <v>25</v>
      </c>
      <c r="G44" s="226"/>
      <c r="H44" s="268"/>
    </row>
    <row r="45" spans="1:8" s="1" customFormat="1">
      <c r="A45" s="277">
        <v>41</v>
      </c>
      <c r="B45" s="278" t="s">
        <v>199</v>
      </c>
      <c r="C45" s="278" t="s">
        <v>138</v>
      </c>
      <c r="D45" s="279">
        <v>4.0636574074074075E-2</v>
      </c>
      <c r="E45" s="280">
        <v>8</v>
      </c>
      <c r="F45" s="280">
        <v>23</v>
      </c>
      <c r="G45" s="226"/>
      <c r="H45" s="268"/>
    </row>
    <row r="46" spans="1:8" s="1" customFormat="1">
      <c r="A46" s="277">
        <v>42</v>
      </c>
      <c r="B46" s="278" t="s">
        <v>103</v>
      </c>
      <c r="C46" s="278" t="s">
        <v>104</v>
      </c>
      <c r="D46" s="279">
        <v>4.2418981481481481E-2</v>
      </c>
      <c r="E46" s="280">
        <v>9</v>
      </c>
      <c r="F46" s="280">
        <v>22</v>
      </c>
      <c r="G46" s="226"/>
      <c r="H46" s="268"/>
    </row>
    <row r="47" spans="1:8">
      <c r="A47" s="281">
        <v>43</v>
      </c>
      <c r="B47" s="282" t="s">
        <v>299</v>
      </c>
      <c r="C47" s="282" t="s">
        <v>113</v>
      </c>
      <c r="D47" s="283">
        <v>4.2476851851851849E-2</v>
      </c>
      <c r="E47" s="284">
        <v>7</v>
      </c>
      <c r="F47" s="284">
        <v>24</v>
      </c>
      <c r="G47" s="226"/>
      <c r="H47" s="268"/>
    </row>
    <row r="48" spans="1:8">
      <c r="A48" s="285">
        <v>44</v>
      </c>
      <c r="B48" s="286" t="s">
        <v>86</v>
      </c>
      <c r="C48" s="286" t="s">
        <v>87</v>
      </c>
      <c r="D48" s="287">
        <v>4.2685185185185187E-2</v>
      </c>
      <c r="E48" s="288">
        <v>1</v>
      </c>
      <c r="F48" s="288">
        <v>30</v>
      </c>
      <c r="G48" s="226"/>
      <c r="H48" s="268"/>
    </row>
    <row r="49" spans="1:8">
      <c r="A49" s="281">
        <v>45</v>
      </c>
      <c r="B49" s="282" t="s">
        <v>182</v>
      </c>
      <c r="C49" s="282" t="s">
        <v>183</v>
      </c>
      <c r="D49" s="283">
        <v>4.297453703703704E-2</v>
      </c>
      <c r="E49" s="284">
        <v>8</v>
      </c>
      <c r="F49" s="284">
        <v>23</v>
      </c>
      <c r="G49" s="226"/>
      <c r="H49" s="268"/>
    </row>
    <row r="50" spans="1:8">
      <c r="A50" s="285">
        <v>46</v>
      </c>
      <c r="B50" s="286" t="s">
        <v>105</v>
      </c>
      <c r="C50" s="286" t="s">
        <v>300</v>
      </c>
      <c r="D50" s="287">
        <v>4.3020833333333335E-2</v>
      </c>
      <c r="E50" s="288">
        <v>2</v>
      </c>
      <c r="F50" s="288">
        <v>29</v>
      </c>
      <c r="G50" s="226"/>
      <c r="H50" s="268"/>
    </row>
    <row r="51" spans="1:8">
      <c r="A51" s="232">
        <v>47</v>
      </c>
      <c r="B51" t="s">
        <v>301</v>
      </c>
      <c r="C51" s="233" t="s">
        <v>251</v>
      </c>
      <c r="D51" s="248">
        <v>4.3032407407407408E-2</v>
      </c>
      <c r="F51" s="248"/>
      <c r="G51" s="249"/>
    </row>
    <row r="52" spans="1:8">
      <c r="A52" s="285">
        <v>48</v>
      </c>
      <c r="B52" s="286" t="s">
        <v>58</v>
      </c>
      <c r="C52" s="286" t="s">
        <v>134</v>
      </c>
      <c r="D52" s="287">
        <v>4.3067129629629629E-2</v>
      </c>
      <c r="E52" s="288">
        <v>3</v>
      </c>
      <c r="F52" s="288">
        <v>28</v>
      </c>
      <c r="G52" s="226"/>
      <c r="H52" s="268"/>
    </row>
    <row r="53" spans="1:8">
      <c r="A53" s="285">
        <v>49</v>
      </c>
      <c r="B53" s="286" t="s">
        <v>303</v>
      </c>
      <c r="C53" s="286" t="s">
        <v>302</v>
      </c>
      <c r="D53" s="287">
        <v>4.3287037037037041E-2</v>
      </c>
      <c r="E53" s="288">
        <v>4</v>
      </c>
      <c r="F53" s="288">
        <v>27</v>
      </c>
      <c r="G53" s="226"/>
      <c r="H53" s="268"/>
    </row>
    <row r="54" spans="1:8">
      <c r="A54" s="281">
        <v>50</v>
      </c>
      <c r="B54" s="282" t="s">
        <v>304</v>
      </c>
      <c r="C54" s="282" t="s">
        <v>292</v>
      </c>
      <c r="D54" s="283">
        <v>4.3541666666666673E-2</v>
      </c>
      <c r="E54" s="284">
        <v>9</v>
      </c>
      <c r="F54" s="284">
        <v>22</v>
      </c>
      <c r="G54" s="226"/>
      <c r="H54" s="268"/>
    </row>
    <row r="55" spans="1:8">
      <c r="A55" s="285">
        <v>51</v>
      </c>
      <c r="B55" s="286" t="s">
        <v>200</v>
      </c>
      <c r="C55" s="286" t="s">
        <v>305</v>
      </c>
      <c r="D55" s="287">
        <v>4.3715277777777783E-2</v>
      </c>
      <c r="E55" s="288">
        <v>5</v>
      </c>
      <c r="F55" s="288">
        <v>26</v>
      </c>
      <c r="G55" s="226"/>
      <c r="H55" s="268"/>
    </row>
    <row r="56" spans="1:8">
      <c r="A56" s="285">
        <v>52</v>
      </c>
      <c r="B56" s="286" t="s">
        <v>147</v>
      </c>
      <c r="C56" s="286" t="s">
        <v>306</v>
      </c>
      <c r="D56" s="287">
        <v>4.4247685185185189E-2</v>
      </c>
      <c r="E56" s="288">
        <v>6</v>
      </c>
      <c r="F56" s="288">
        <v>25</v>
      </c>
      <c r="G56" s="226"/>
      <c r="H56" s="268"/>
    </row>
    <row r="57" spans="1:8">
      <c r="A57" s="285">
        <v>53</v>
      </c>
      <c r="B57" s="286" t="s">
        <v>307</v>
      </c>
      <c r="C57" s="286" t="s">
        <v>241</v>
      </c>
      <c r="D57" s="287">
        <v>4.4837962962962961E-2</v>
      </c>
      <c r="E57" s="288">
        <v>7</v>
      </c>
      <c r="F57" s="288">
        <v>24</v>
      </c>
      <c r="G57" s="226"/>
      <c r="H57" s="268"/>
    </row>
    <row r="58" spans="1:8">
      <c r="A58" s="285">
        <v>54</v>
      </c>
      <c r="B58" s="286" t="s">
        <v>158</v>
      </c>
      <c r="C58" s="286" t="s">
        <v>194</v>
      </c>
      <c r="D58" s="287">
        <v>4.5185185185185182E-2</v>
      </c>
      <c r="E58" s="288">
        <v>8</v>
      </c>
      <c r="F58" s="288">
        <v>23</v>
      </c>
      <c r="G58" s="226"/>
      <c r="H58" s="268"/>
    </row>
    <row r="59" spans="1:8">
      <c r="A59" s="285">
        <v>55</v>
      </c>
      <c r="B59" s="286" t="s">
        <v>310</v>
      </c>
      <c r="C59" s="286" t="s">
        <v>146</v>
      </c>
      <c r="D59" s="287">
        <v>4.5289351851851851E-2</v>
      </c>
      <c r="E59" s="288">
        <v>9</v>
      </c>
      <c r="F59" s="288">
        <v>22</v>
      </c>
      <c r="G59" s="226"/>
      <c r="H59" s="268"/>
    </row>
    <row r="60" spans="1:8">
      <c r="A60" s="285">
        <v>56</v>
      </c>
      <c r="B60" s="286" t="s">
        <v>233</v>
      </c>
      <c r="C60" s="286" t="s">
        <v>232</v>
      </c>
      <c r="D60" s="287">
        <v>4.5324074074074072E-2</v>
      </c>
      <c r="E60" s="288">
        <v>10</v>
      </c>
      <c r="F60" s="288">
        <v>21</v>
      </c>
      <c r="G60" s="226"/>
      <c r="H60" s="268"/>
    </row>
    <row r="61" spans="1:8">
      <c r="A61" s="232">
        <v>57</v>
      </c>
      <c r="B61" t="s">
        <v>312</v>
      </c>
      <c r="C61" s="233" t="s">
        <v>311</v>
      </c>
      <c r="D61" s="248">
        <v>4.6226851851851852E-2</v>
      </c>
      <c r="F61" s="248"/>
      <c r="G61" s="249"/>
    </row>
    <row r="62" spans="1:8">
      <c r="A62" s="285">
        <v>58</v>
      </c>
      <c r="B62" s="286" t="s">
        <v>185</v>
      </c>
      <c r="C62" s="286" t="s">
        <v>237</v>
      </c>
      <c r="D62" s="287">
        <v>4.7002314814814816E-2</v>
      </c>
      <c r="E62" s="288">
        <v>11</v>
      </c>
      <c r="F62" s="288">
        <v>20</v>
      </c>
      <c r="G62" s="226"/>
      <c r="H62" s="268"/>
    </row>
    <row r="63" spans="1:8">
      <c r="A63" s="285">
        <v>59</v>
      </c>
      <c r="B63" s="286" t="s">
        <v>250</v>
      </c>
      <c r="C63" s="286" t="s">
        <v>245</v>
      </c>
      <c r="D63" s="287">
        <v>4.8171296296296295E-2</v>
      </c>
      <c r="E63" s="288">
        <v>12</v>
      </c>
      <c r="F63" s="288">
        <v>19</v>
      </c>
      <c r="G63" s="226"/>
      <c r="H63" s="268"/>
    </row>
    <row r="64" spans="1:8">
      <c r="A64" s="285">
        <v>60</v>
      </c>
      <c r="B64" s="286" t="s">
        <v>244</v>
      </c>
      <c r="C64" s="286" t="s">
        <v>245</v>
      </c>
      <c r="D64" s="287">
        <v>4.8182870370370369E-2</v>
      </c>
      <c r="E64" s="288">
        <v>13</v>
      </c>
      <c r="F64" s="288">
        <v>18</v>
      </c>
      <c r="G64" s="226"/>
      <c r="H64" s="268"/>
    </row>
    <row r="65" spans="1:8">
      <c r="A65" s="285">
        <v>61</v>
      </c>
      <c r="B65" s="286" t="s">
        <v>313</v>
      </c>
      <c r="C65" s="286" t="s">
        <v>80</v>
      </c>
      <c r="D65" s="287">
        <v>4.8402777777777774E-2</v>
      </c>
      <c r="E65" s="288">
        <v>14</v>
      </c>
      <c r="F65" s="288">
        <v>17</v>
      </c>
      <c r="G65" s="226"/>
      <c r="H65" s="2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Handicap Competition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(1) Stainland Winter Handicap</vt:lpstr>
      <vt:lpstr>(2) Skipton XCountry</vt:lpstr>
      <vt:lpstr>(3) Hot Toddy</vt:lpstr>
      <vt:lpstr>(4a-d) Track Races 1-4</vt:lpstr>
      <vt:lpstr>(5) Overgate</vt:lpstr>
      <vt:lpstr>(6) Coiners</vt:lpstr>
      <vt:lpstr>(7) School Run</vt:lpstr>
      <vt:lpstr>(8) Joe Percy</vt:lpstr>
      <vt:lpstr>(9) Eccup</vt:lpstr>
      <vt:lpstr>(10) Helen Windsor</vt:lpstr>
      <vt:lpstr>(11) Flat Cap</vt:lpstr>
      <vt:lpstr>(12) (Wo)Man V. Barge</vt:lpstr>
      <vt:lpstr>(13) Kirkwood Hospice</vt:lpstr>
      <vt:lpstr>(14) Hades Hill</vt:lpstr>
      <vt:lpstr>(15) Rombalds Romp</vt:lpstr>
      <vt:lpstr>(16) Guy Fawkes</vt:lpstr>
      <vt:lpstr>(17) Clowne</vt:lpstr>
      <vt:lpstr>(18) Queensbury XC</vt:lpstr>
      <vt:lpstr>(19) Hudds Park Run</vt:lpstr>
      <vt:lpstr>(20) Halifax Park Run</vt:lpstr>
    </vt:vector>
  </TitlesOfParts>
  <Company>Greater Huddersfield Clinical Commissioning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mark.preston</dc:creator>
  <cp:lastModifiedBy>David Parkinson</cp:lastModifiedBy>
  <dcterms:created xsi:type="dcterms:W3CDTF">2016-11-08T14:29:20Z</dcterms:created>
  <dcterms:modified xsi:type="dcterms:W3CDTF">2019-01-02T22:39:12Z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